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 activeTab="1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29" i="1"/>
  <c r="G21" i="3"/>
  <c r="G22" s="1"/>
  <c r="G23" s="1"/>
  <c r="G19"/>
  <c r="G18"/>
  <c r="J29" i="1"/>
  <c r="I29"/>
  <c r="G29"/>
  <c r="F29"/>
  <c r="L19" i="3"/>
  <c r="K19"/>
  <c r="J19"/>
  <c r="I19"/>
  <c r="H19"/>
  <c r="L22"/>
  <c r="L23" s="1"/>
  <c r="K22"/>
  <c r="J22"/>
  <c r="I22"/>
  <c r="H22"/>
  <c r="E40" i="1"/>
  <c r="C44" i="2" s="1"/>
  <c r="C28" s="1"/>
  <c r="E28" i="1"/>
  <c r="C27" i="2" s="1"/>
  <c r="J30" i="1"/>
  <c r="I30"/>
  <c r="J16"/>
  <c r="I16"/>
  <c r="I17" s="1"/>
  <c r="J17"/>
  <c r="D15" i="2"/>
  <c r="E39" i="1"/>
  <c r="E38"/>
  <c r="E37"/>
  <c r="E36"/>
  <c r="E35"/>
  <c r="E34"/>
  <c r="E33"/>
  <c r="C33" i="2" s="1"/>
  <c r="E32" i="1"/>
  <c r="E31"/>
  <c r="E27"/>
  <c r="E26"/>
  <c r="E24"/>
  <c r="E23"/>
  <c r="E21"/>
  <c r="E19"/>
  <c r="C19" i="2" s="1"/>
  <c r="E18" i="1"/>
  <c r="J23" i="3" l="1"/>
  <c r="K23"/>
  <c r="I23"/>
  <c r="H23"/>
  <c r="E29" i="1"/>
  <c r="E30" s="1"/>
  <c r="J44"/>
  <c r="I44"/>
  <c r="G16"/>
  <c r="G17" s="1"/>
  <c r="F16"/>
  <c r="F17" s="1"/>
  <c r="C22" i="2"/>
  <c r="H30" i="1"/>
  <c r="H16"/>
  <c r="H47" s="1"/>
  <c r="D51" i="2"/>
  <c r="D49"/>
  <c r="D48"/>
  <c r="D45"/>
  <c r="C45"/>
  <c r="G30" i="1"/>
  <c r="F30"/>
  <c r="C41" i="2"/>
  <c r="C16"/>
  <c r="C31"/>
  <c r="C36"/>
  <c r="C29"/>
  <c r="C37"/>
  <c r="C39"/>
  <c r="C25"/>
  <c r="C26"/>
  <c r="C24"/>
  <c r="B43"/>
  <c r="B26"/>
  <c r="B25"/>
  <c r="B24"/>
  <c r="B20"/>
  <c r="C15" l="1"/>
  <c r="J46" i="1"/>
  <c r="J47" s="1"/>
  <c r="J45"/>
  <c r="I46"/>
  <c r="I47" s="1"/>
  <c r="I45"/>
  <c r="E16"/>
  <c r="E17" s="1"/>
  <c r="F47"/>
  <c r="F45" s="1"/>
  <c r="G47"/>
  <c r="H17"/>
  <c r="C43" i="2"/>
  <c r="C50" l="1"/>
  <c r="F46" i="1"/>
  <c r="F44"/>
  <c r="G46"/>
  <c r="G45"/>
  <c r="G44"/>
  <c r="H44"/>
  <c r="H46"/>
  <c r="H45"/>
  <c r="E47"/>
  <c r="C51" i="2" l="1"/>
  <c r="C49"/>
  <c r="E46" i="1"/>
  <c r="E44"/>
  <c r="E45"/>
  <c r="C48" i="2"/>
</calcChain>
</file>

<file path=xl/comments1.xml><?xml version="1.0" encoding="utf-8"?>
<comments xmlns="http://schemas.openxmlformats.org/spreadsheetml/2006/main">
  <authors>
    <author>1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100,0
сняли 181,8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1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<sst xmlns="http://schemas.openxmlformats.org/spreadsheetml/2006/main" count="326" uniqueCount="186">
  <si>
    <t xml:space="preserve">«Безопасный город Сертолово»  </t>
  </si>
  <si>
    <t>№  п/п</t>
  </si>
  <si>
    <t>Источники финансирования</t>
  </si>
  <si>
    <t>Всего      (тыс. руб.)</t>
  </si>
  <si>
    <t>1.1</t>
  </si>
  <si>
    <t>бюджет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</si>
  <si>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</si>
  <si>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</si>
  <si>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</si>
  <si>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</si>
  <si>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</si>
  <si>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</si>
  <si>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</si>
  <si>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</si>
  <si>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</si>
  <si>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</si>
  <si>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</si>
  <si>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</si>
  <si>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</si>
  <si>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</si>
  <si>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</si>
  <si>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1.8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</si>
  <si>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</si>
  <si>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</si>
  <si>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</si>
  <si>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</si>
  <si>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</si>
  <si>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</si>
  <si>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</si>
  <si>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</si>
  <si>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</si>
  <si>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</si>
  <si>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Обеспечение пожарной безопасности в здании администрации</t>
  </si>
  <si>
    <t>2.4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</si>
  <si>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</si>
  <si>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</si>
  <si>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</si>
  <si>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</si>
  <si>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</si>
  <si>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</si>
  <si>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</si>
  <si>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</si>
  <si>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</si>
  <si>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</si>
  <si>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</si>
  <si>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</si>
  <si>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</si>
  <si>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</si>
  <si>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</si>
  <si>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</si>
  <si>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</si>
  <si>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</si>
  <si>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</si>
  <si>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</si>
  <si>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</si>
  <si>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</si>
  <si>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</si>
  <si>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</si>
  <si>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</si>
  <si>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</si>
  <si>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</si>
  <si>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</si>
  <si>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</si>
  <si>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</si>
  <si>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</si>
  <si>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</si>
  <si>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</si>
  <si>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</si>
  <si>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</si>
  <si>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</si>
  <si>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</si>
  <si>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</si>
  <si>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</si>
  <si>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</si>
  <si>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пожарных кранов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</si>
  <si>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</si>
  <si>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</si>
  <si>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</si>
  <si>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</si>
  <si>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</si>
  <si>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</si>
  <si>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</si>
  <si>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Итого по программе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</si>
  <si>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</si>
  <si>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</si>
  <si>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</si>
  <si>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</si>
  <si>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</si>
  <si>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</si>
  <si>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</si>
  <si>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</si>
  <si>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</si>
  <si>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</si>
  <si>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</si>
  <si>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</si>
  <si>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</si>
  <si>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</si>
  <si>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</si>
  <si>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</si>
  <si>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</si>
  <si>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</si>
  <si>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</si>
  <si>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</si>
  <si>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</si>
  <si>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</si>
  <si>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>муниципальная</t>
  </si>
  <si>
    <t>Итого по Программе:</t>
  </si>
  <si>
    <t>итого: 537908</t>
  </si>
  <si>
    <t>шт.</t>
  </si>
  <si>
    <t>Установка камер видеонаблюдения на территоррии МО Сертолово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</si>
  <si>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</si>
  <si>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</si>
  <si>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</si>
  <si>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С. А. Белобоков 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</si>
  <si>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</si>
  <si>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</si>
  <si>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</si>
  <si>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</si>
  <si>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</si>
  <si>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</si>
  <si>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Комплекс процессных мероприятий "Предупреждение,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Сертолово"</t>
  </si>
  <si>
    <t>Процессная часть</t>
  </si>
  <si>
    <t>Комплекс процессных мероприятий "Предупреждение и ликвидация чрезвычайных ситуаций природного и техногенного характера, пожаров и происшествий на водных объектах"</t>
  </si>
  <si>
    <t>Комплекс процессных мероприятий "Формирование законопослушного поведения участников дорожного движения"</t>
  </si>
  <si>
    <t xml:space="preserve">       0,0</t>
  </si>
  <si>
    <t xml:space="preserve">                 0,0</t>
  </si>
  <si>
    <t xml:space="preserve">         0,0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</si>
  <si>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</si>
  <si>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</si>
  <si>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</si>
  <si>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</si>
  <si>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</si>
  <si>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</si>
  <si>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</si>
  <si>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</si>
  <si>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</si>
  <si>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</si>
  <si>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</si>
  <si>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</si>
  <si>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</si>
  <si>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2. </t>
  </si>
  <si>
    <t xml:space="preserve">3. </t>
  </si>
  <si>
    <t xml:space="preserve"> отдел АОиИ администрации  МО Сертолово</t>
  </si>
  <si>
    <t xml:space="preserve"> отдел АОиИ администрации МО Сертолово</t>
  </si>
  <si>
    <t>отдел АОиИ  администрации МО Сертолово</t>
  </si>
  <si>
    <t>2023г.</t>
  </si>
  <si>
    <t>2024г.</t>
  </si>
  <si>
    <t>2025г.</t>
  </si>
  <si>
    <t>2026г.</t>
  </si>
  <si>
    <t>2027г.</t>
  </si>
  <si>
    <t>2023-2027</t>
  </si>
  <si>
    <t>Установка системы звукового оповещения на территории МО Сертолово</t>
  </si>
  <si>
    <t>Проведение испытаний пожарных кранов и пожарной лестницы в здании администрации МО Сертолово</t>
  </si>
  <si>
    <t>кол-во пожарных лестниц</t>
  </si>
  <si>
    <t>0,0</t>
  </si>
  <si>
    <t>на 2023-2027 годы</t>
  </si>
  <si>
    <t>«Безопасный город Сертолово» на 2023-2027 годы</t>
  </si>
  <si>
    <t>"Безопасный город Сертолово" на 2023-2027 годы</t>
  </si>
  <si>
    <t xml:space="preserve">Исправное состояние системы звукового оповещения обеспечит своевременное оповещение населения при ЧС для служб </t>
  </si>
  <si>
    <t xml:space="preserve">Соблюдение требований пожарной безопасности </t>
  </si>
  <si>
    <t>Обслуживание системы контроля доступа и пожарной сигнализации в здании администрации МО Сертолово</t>
  </si>
  <si>
    <t xml:space="preserve">Содержание системы видеонаблюдения, системы звукового оповещения на территории города             </t>
  </si>
  <si>
    <t>1.Комплекс процессных мероприятий "Предупреждение,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Сертолово"</t>
  </si>
  <si>
    <t>2. Комплекс процессных мероприятий " Предупреждение  и ликвидация чрезвычайных ситуаций природного и техногенного характера, пожаров и происшествий на водных объектах"</t>
  </si>
  <si>
    <t>1.8 Установка камер видеонаблюдения на территоррии МО Сертолово в количестве 23 шт. : ул. Молодежная 6, 7 (2 шт.), ул.Молодцова 16 (2 шт.), ул. Черная Речка в районе домов 4,5,7,20 (4 шт.), ул. Черная Речка врайоне д. 23 (3шт.), Сертоловский водоем(3шт.), ул. Ветеранов в районе д. 5, 7 (2шт.),ул. Ларина д. 1 (2шт.),  ул. Молодцова в районе д. 3,4 (1 шт.), ул. Ветеранов д. 3 (2 шт.), ул. Заречная д. 2,4, 6 (2шт.)</t>
  </si>
  <si>
    <t>Итого по разделу 2:</t>
  </si>
  <si>
    <t>2.10 Установка системы звукового оповещения на территории МО Сертолово: ул. Центральная 1 к 1, ул. Молодцова 2, ул. Центральная 2, ул. Кленовая 1, ул. Заречная 1, ул. Заречная 12, ул. Березовая 11, ул. Мира 1, ул. Ларина 1, ул Школьная 7, ул. Ветеранов 11 к 2, Западная Лица ул. Заречная, Модуль ул. Тенистая/Озерная,</t>
  </si>
  <si>
    <t>кол-во точек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</si>
  <si>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С. А. Белобоков 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</si>
  <si>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</si>
  <si>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</si>
  <si>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</si>
  <si>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</si>
  <si>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                                            </t>
  </si>
  <si>
    <t xml:space="preserve">       </t>
  </si>
  <si>
    <t xml:space="preserve">              </t>
  </si>
  <si>
    <t xml:space="preserve">                </t>
  </si>
  <si>
    <t xml:space="preserve">             </t>
  </si>
  <si>
    <t xml:space="preserve">                                                                 ПРИЛОЖЕНИЕ № 2</t>
  </si>
  <si>
    <t xml:space="preserve">                                                                  к программе</t>
  </si>
  <si>
    <t xml:space="preserve">                                           ПРИЛОЖЕНИЕ № 1</t>
  </si>
  <si>
    <t xml:space="preserve">                                                                                     к программе</t>
  </si>
  <si>
    <t>комитет  ЖКХ администрации МО Сертолово</t>
  </si>
  <si>
    <t>комитет ЖКХ администрации МО Сертолово</t>
  </si>
  <si>
    <t>61</t>
  </si>
  <si>
    <t>65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</si>
</sst>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2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0" fillId="0" borderId="1" xfId="0" applyFont="1" applyBorder="1" applyAlignment="1">
      <alignment wrapText="1"/>
    </xf>
    <xf numFmtId="165" fontId="19" fillId="0" borderId="1" xfId="0" applyNumberFormat="1" applyFont="1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top"/>
    </xf>
    <xf numFmtId="0" fontId="17" fillId="0" borderId="6" xfId="0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topLeftCell="A16" zoomScale="90" zoomScaleSheetLayoutView="90" workbookViewId="0">
      <selection activeCell="H41" sqref="H41"/>
    </sheetView>
  </sheetViews>
  <sheetFormatPr defaultRowHeight="15"/>
  <cols>
    <col min="1" max="1" width="4" style="14" customWidth="1"/>
    <col min="2" max="2" width="29" style="14" customWidth="1"/>
    <col min="3" max="3" width="10.5703125" style="14" customWidth="1"/>
    <col min="4" max="4" width="11.85546875" style="14" customWidth="1"/>
    <col min="5" max="5" width="15.5703125" style="14" customWidth="1"/>
    <col min="6" max="6" width="10.5703125" style="14" customWidth="1"/>
    <col min="7" max="7" width="20.28515625" style="14" customWidth="1"/>
    <col min="8" max="8" width="12.28515625" style="14" customWidth="1"/>
    <col min="9" max="10" width="12.28515625" style="114" customWidth="1"/>
    <col min="11" max="11" width="12.28515625" style="14" customWidth="1"/>
    <col min="12" max="12" width="25.7109375" style="14" customWidth="1"/>
    <col min="13" max="13" width="9.140625" style="14"/>
    <col min="14" max="14" width="9.85546875" style="14" bestFit="1" customWidth="1"/>
    <col min="15" max="16384" width="9.140625" style="14"/>
  </cols>
  <sheetData>
    <row r="1" spans="1:16" ht="29.25" customHeight="1">
      <c r="A1" s="51"/>
      <c r="B1" s="51"/>
      <c r="C1" s="51"/>
      <c r="D1" s="51"/>
      <c r="E1" s="51"/>
      <c r="F1" s="88"/>
      <c r="G1" s="88"/>
      <c r="H1" s="88"/>
      <c r="I1" s="113"/>
      <c r="J1" s="113"/>
      <c r="K1" s="199"/>
      <c r="L1" s="199"/>
    </row>
    <row r="2" spans="1:16" ht="15" customHeight="1">
      <c r="A2" s="51"/>
      <c r="B2" s="51"/>
      <c r="C2" s="51"/>
      <c r="D2" s="51"/>
      <c r="E2" s="51"/>
      <c r="F2" s="199"/>
      <c r="G2" s="199"/>
      <c r="H2" s="88"/>
      <c r="I2" s="113"/>
      <c r="J2" s="113"/>
      <c r="K2" s="199"/>
      <c r="L2" s="199"/>
    </row>
    <row r="3" spans="1:16" s="37" customFormat="1" ht="15" customHeight="1">
      <c r="A3" s="51"/>
      <c r="B3" s="51"/>
      <c r="C3" s="51"/>
      <c r="D3" s="51"/>
      <c r="E3" s="51"/>
      <c r="F3" s="88"/>
      <c r="G3" s="88"/>
      <c r="H3" s="88"/>
      <c r="I3" s="113"/>
      <c r="J3" s="113"/>
      <c r="K3" s="199"/>
      <c r="L3" s="199"/>
    </row>
    <row r="4" spans="1:16" ht="16.5" customHeight="1">
      <c r="A4" s="51"/>
      <c r="B4" s="51"/>
      <c r="C4" s="51"/>
      <c r="D4" s="51"/>
      <c r="E4" s="51"/>
      <c r="F4" s="199" t="s">
        <v>169</v>
      </c>
      <c r="G4" s="199"/>
      <c r="H4" s="199"/>
      <c r="I4" s="199"/>
      <c r="J4" s="199"/>
      <c r="K4" s="199"/>
      <c r="L4" s="199"/>
    </row>
    <row r="5" spans="1:16" ht="21" hidden="1" customHeight="1">
      <c r="A5" s="51"/>
      <c r="B5" s="51"/>
      <c r="C5" s="51"/>
      <c r="D5" s="51"/>
      <c r="E5" s="45"/>
      <c r="F5" s="51"/>
      <c r="G5" s="46"/>
      <c r="H5" s="47"/>
      <c r="I5" s="47"/>
      <c r="J5" s="47"/>
      <c r="K5" s="201"/>
      <c r="L5" s="201"/>
    </row>
    <row r="6" spans="1:16" ht="23.25" hidden="1" customHeight="1">
      <c r="A6" s="51"/>
      <c r="B6" s="51"/>
      <c r="C6" s="51"/>
      <c r="D6" s="51"/>
      <c r="E6" s="45"/>
      <c r="F6" s="51"/>
      <c r="G6" s="46"/>
      <c r="H6" s="47"/>
      <c r="I6" s="47"/>
      <c r="J6" s="47"/>
      <c r="K6" s="202"/>
      <c r="L6" s="202"/>
    </row>
    <row r="7" spans="1:16" ht="15.75">
      <c r="A7" s="176" t="s">
        <v>114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6" ht="15.75">
      <c r="A8" s="176" t="s">
        <v>115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6" ht="15.75">
      <c r="A9" s="176" t="s">
        <v>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6" ht="15.75">
      <c r="A10" s="176" t="s">
        <v>155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6" ht="4.5" customHeight="1">
      <c r="A11" s="48"/>
      <c r="B11" s="51"/>
      <c r="C11" s="51"/>
      <c r="D11" s="51"/>
      <c r="E11" s="45"/>
      <c r="F11" s="51"/>
      <c r="G11" s="46"/>
      <c r="H11" s="46"/>
      <c r="I11" s="46"/>
      <c r="J11" s="46"/>
      <c r="K11" s="51"/>
      <c r="L11" s="49"/>
    </row>
    <row r="12" spans="1:16" ht="24.75" customHeight="1">
      <c r="A12" s="191" t="s">
        <v>1</v>
      </c>
      <c r="B12" s="184" t="s">
        <v>119</v>
      </c>
      <c r="C12" s="184" t="s">
        <v>2</v>
      </c>
      <c r="D12" s="184" t="s">
        <v>118</v>
      </c>
      <c r="E12" s="181" t="s">
        <v>3</v>
      </c>
      <c r="F12" s="193" t="s">
        <v>52</v>
      </c>
      <c r="G12" s="194"/>
      <c r="H12" s="194"/>
      <c r="I12" s="195"/>
      <c r="J12" s="196"/>
      <c r="K12" s="184" t="s">
        <v>116</v>
      </c>
      <c r="L12" s="184" t="s">
        <v>117</v>
      </c>
    </row>
    <row r="13" spans="1:16" ht="32.25" customHeight="1">
      <c r="A13" s="191"/>
      <c r="B13" s="184"/>
      <c r="C13" s="184"/>
      <c r="D13" s="184"/>
      <c r="E13" s="181"/>
      <c r="F13" s="100" t="s">
        <v>145</v>
      </c>
      <c r="G13" s="1" t="s">
        <v>146</v>
      </c>
      <c r="H13" s="1" t="s">
        <v>147</v>
      </c>
      <c r="I13" s="1" t="s">
        <v>148</v>
      </c>
      <c r="J13" s="1" t="s">
        <v>149</v>
      </c>
      <c r="K13" s="184"/>
      <c r="L13" s="184"/>
      <c r="N13" s="72"/>
      <c r="O13" s="72"/>
      <c r="P13" s="72"/>
    </row>
    <row r="14" spans="1:16">
      <c r="A14" s="2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5">
        <v>7</v>
      </c>
      <c r="H14" s="5">
        <v>8</v>
      </c>
      <c r="I14" s="5">
        <v>9</v>
      </c>
      <c r="J14" s="5">
        <v>10</v>
      </c>
      <c r="K14" s="3">
        <v>11</v>
      </c>
      <c r="L14" s="3">
        <v>12</v>
      </c>
      <c r="N14" s="72"/>
      <c r="O14" s="72"/>
      <c r="P14" s="72"/>
    </row>
    <row r="15" spans="1:16" ht="19.5" customHeight="1">
      <c r="A15" s="203" t="s">
        <v>121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72"/>
      <c r="N15" s="72"/>
      <c r="O15" s="72"/>
      <c r="P15" s="72"/>
    </row>
    <row r="16" spans="1:16" s="68" customFormat="1" ht="46.5" customHeight="1">
      <c r="A16" s="192">
        <v>1</v>
      </c>
      <c r="B16" s="198" t="s">
        <v>120</v>
      </c>
      <c r="C16" s="6" t="s">
        <v>130</v>
      </c>
      <c r="D16" s="70"/>
      <c r="E16" s="159">
        <f t="shared" ref="E16:J16" si="0">E18+E19+E21+E23+E24+E26+E27+E28</f>
        <v>25400</v>
      </c>
      <c r="F16" s="86">
        <f t="shared" si="0"/>
        <v>4500</v>
      </c>
      <c r="G16" s="159">
        <f t="shared" si="0"/>
        <v>4752</v>
      </c>
      <c r="H16" s="86">
        <f t="shared" si="0"/>
        <v>5114</v>
      </c>
      <c r="I16" s="111">
        <f t="shared" si="0"/>
        <v>5381</v>
      </c>
      <c r="J16" s="111">
        <f t="shared" si="0"/>
        <v>5653</v>
      </c>
      <c r="K16" s="70"/>
      <c r="L16" s="70"/>
      <c r="M16" s="73"/>
      <c r="N16" s="73"/>
      <c r="O16" s="73"/>
      <c r="P16" s="73"/>
    </row>
    <row r="17" spans="1:16" s="74" customFormat="1" ht="45" customHeight="1">
      <c r="A17" s="187"/>
      <c r="B17" s="187"/>
      <c r="C17" s="6" t="s">
        <v>5</v>
      </c>
      <c r="D17" s="70"/>
      <c r="E17" s="159">
        <f t="shared" ref="E17:J17" si="1">E16</f>
        <v>25400</v>
      </c>
      <c r="F17" s="86">
        <f t="shared" si="1"/>
        <v>4500</v>
      </c>
      <c r="G17" s="159">
        <f t="shared" si="1"/>
        <v>4752</v>
      </c>
      <c r="H17" s="86">
        <f t="shared" si="1"/>
        <v>5114</v>
      </c>
      <c r="I17" s="111">
        <f t="shared" si="1"/>
        <v>5381</v>
      </c>
      <c r="J17" s="111">
        <f t="shared" si="1"/>
        <v>5653</v>
      </c>
      <c r="K17" s="70"/>
      <c r="L17" s="70"/>
      <c r="M17" s="73"/>
      <c r="N17" s="73"/>
      <c r="O17" s="73"/>
      <c r="P17" s="73"/>
    </row>
    <row r="18" spans="1:16" ht="140.25" customHeight="1">
      <c r="A18" s="40" t="s">
        <v>4</v>
      </c>
      <c r="B18" s="144" t="s">
        <v>161</v>
      </c>
      <c r="C18" s="94" t="s">
        <v>5</v>
      </c>
      <c r="D18" s="110" t="s">
        <v>150</v>
      </c>
      <c r="E18" s="160">
        <f>F18+G18+H18+I18+J18</f>
        <v>15420</v>
      </c>
      <c r="F18" s="106">
        <v>2670</v>
      </c>
      <c r="G18" s="158">
        <v>2850</v>
      </c>
      <c r="H18" s="9">
        <v>3100</v>
      </c>
      <c r="I18" s="109">
        <v>3300</v>
      </c>
      <c r="J18" s="109">
        <v>3500</v>
      </c>
      <c r="K18" s="10" t="s">
        <v>142</v>
      </c>
      <c r="L18" s="26" t="s">
        <v>86</v>
      </c>
      <c r="M18" s="36"/>
      <c r="N18" s="72"/>
      <c r="O18" s="72"/>
      <c r="P18" s="72"/>
    </row>
    <row r="19" spans="1:16" ht="38.25" customHeight="1">
      <c r="A19" s="178" t="s">
        <v>6</v>
      </c>
      <c r="B19" s="179" t="s">
        <v>7</v>
      </c>
      <c r="C19" s="183" t="s">
        <v>92</v>
      </c>
      <c r="D19" s="183" t="s">
        <v>150</v>
      </c>
      <c r="E19" s="180">
        <f>F19+G19+H19+I19+J19</f>
        <v>0</v>
      </c>
      <c r="F19" s="185">
        <v>0</v>
      </c>
      <c r="G19" s="177">
        <v>0</v>
      </c>
      <c r="H19" s="177">
        <v>0</v>
      </c>
      <c r="I19" s="172">
        <v>0</v>
      </c>
      <c r="J19" s="172">
        <v>0</v>
      </c>
      <c r="K19" s="179" t="s">
        <v>143</v>
      </c>
      <c r="L19" s="200" t="s">
        <v>87</v>
      </c>
    </row>
    <row r="20" spans="1:16" ht="24" customHeight="1">
      <c r="A20" s="178"/>
      <c r="B20" s="179"/>
      <c r="C20" s="197"/>
      <c r="D20" s="197"/>
      <c r="E20" s="180"/>
      <c r="F20" s="185"/>
      <c r="G20" s="177"/>
      <c r="H20" s="177"/>
      <c r="I20" s="173"/>
      <c r="J20" s="173"/>
      <c r="K20" s="179"/>
      <c r="L20" s="200"/>
    </row>
    <row r="21" spans="1:16" ht="35.25" customHeight="1">
      <c r="A21" s="178" t="s">
        <v>8</v>
      </c>
      <c r="B21" s="179" t="s">
        <v>9</v>
      </c>
      <c r="C21" s="179" t="s">
        <v>5</v>
      </c>
      <c r="D21" s="183" t="s">
        <v>150</v>
      </c>
      <c r="E21" s="180">
        <f>F21+G21+H21+I21+J21</f>
        <v>0</v>
      </c>
      <c r="F21" s="185">
        <v>0</v>
      </c>
      <c r="G21" s="177">
        <v>0</v>
      </c>
      <c r="H21" s="177">
        <v>0</v>
      </c>
      <c r="I21" s="172">
        <v>0</v>
      </c>
      <c r="J21" s="172">
        <v>0</v>
      </c>
      <c r="K21" s="179" t="s">
        <v>143</v>
      </c>
      <c r="L21" s="200" t="s">
        <v>10</v>
      </c>
    </row>
    <row r="22" spans="1:16" ht="25.5" customHeight="1">
      <c r="A22" s="178"/>
      <c r="B22" s="179"/>
      <c r="C22" s="182"/>
      <c r="D22" s="175"/>
      <c r="E22" s="180"/>
      <c r="F22" s="185"/>
      <c r="G22" s="177"/>
      <c r="H22" s="177"/>
      <c r="I22" s="173"/>
      <c r="J22" s="173"/>
      <c r="K22" s="179"/>
      <c r="L22" s="200"/>
    </row>
    <row r="23" spans="1:16" ht="34.5" customHeight="1">
      <c r="A23" s="40" t="s">
        <v>11</v>
      </c>
      <c r="B23" s="6" t="s">
        <v>12</v>
      </c>
      <c r="C23" s="104" t="s">
        <v>5</v>
      </c>
      <c r="D23" s="110" t="s">
        <v>150</v>
      </c>
      <c r="E23" s="7">
        <f>F23+G23+H23+I23+J23</f>
        <v>7910</v>
      </c>
      <c r="F23" s="8">
        <v>1466</v>
      </c>
      <c r="G23" s="9">
        <v>1516</v>
      </c>
      <c r="H23" s="9">
        <v>1576</v>
      </c>
      <c r="I23" s="109">
        <v>1641</v>
      </c>
      <c r="J23" s="109">
        <v>1711</v>
      </c>
      <c r="K23" s="94" t="s">
        <v>13</v>
      </c>
      <c r="L23" s="142" t="s">
        <v>88</v>
      </c>
    </row>
    <row r="24" spans="1:16" s="37" customFormat="1" ht="42.75" customHeight="1">
      <c r="A24" s="178" t="s">
        <v>14</v>
      </c>
      <c r="B24" s="186" t="s">
        <v>160</v>
      </c>
      <c r="C24" s="179" t="s">
        <v>5</v>
      </c>
      <c r="D24" s="183" t="s">
        <v>150</v>
      </c>
      <c r="E24" s="180">
        <f>F24+G24+H24+I24+J24</f>
        <v>690</v>
      </c>
      <c r="F24" s="185">
        <v>134</v>
      </c>
      <c r="G24" s="177">
        <v>136</v>
      </c>
      <c r="H24" s="188">
        <v>138</v>
      </c>
      <c r="I24" s="174">
        <v>140</v>
      </c>
      <c r="J24" s="174">
        <v>142</v>
      </c>
      <c r="K24" s="186" t="s">
        <v>111</v>
      </c>
      <c r="L24" s="186" t="s">
        <v>15</v>
      </c>
    </row>
    <row r="25" spans="1:16" ht="58.5" customHeight="1">
      <c r="A25" s="189"/>
      <c r="B25" s="187"/>
      <c r="C25" s="189"/>
      <c r="D25" s="175"/>
      <c r="E25" s="189"/>
      <c r="F25" s="189"/>
      <c r="G25" s="190"/>
      <c r="H25" s="189"/>
      <c r="I25" s="175"/>
      <c r="J25" s="175"/>
      <c r="K25" s="182"/>
      <c r="L25" s="187"/>
      <c r="M25" s="36">
        <v>50</v>
      </c>
    </row>
    <row r="26" spans="1:16" ht="94.5" customHeight="1">
      <c r="A26" s="103" t="s">
        <v>16</v>
      </c>
      <c r="B26" s="11" t="s">
        <v>18</v>
      </c>
      <c r="C26" s="116" t="s">
        <v>19</v>
      </c>
      <c r="D26" s="110" t="s">
        <v>150</v>
      </c>
      <c r="E26" s="7">
        <f>F26+G26+H26+I26+J26</f>
        <v>0</v>
      </c>
      <c r="F26" s="7">
        <v>0</v>
      </c>
      <c r="G26" s="8">
        <v>0</v>
      </c>
      <c r="H26" s="12">
        <v>0</v>
      </c>
      <c r="I26" s="112">
        <v>0</v>
      </c>
      <c r="J26" s="112">
        <v>0</v>
      </c>
      <c r="K26" s="101" t="s">
        <v>111</v>
      </c>
      <c r="L26" s="11" t="s">
        <v>20</v>
      </c>
    </row>
    <row r="27" spans="1:16" ht="96.75" customHeight="1">
      <c r="A27" s="103" t="s">
        <v>17</v>
      </c>
      <c r="B27" s="6" t="s">
        <v>22</v>
      </c>
      <c r="C27" s="115" t="s">
        <v>5</v>
      </c>
      <c r="D27" s="110" t="s">
        <v>150</v>
      </c>
      <c r="E27" s="7">
        <f>F27+G27+H27+I27+J27</f>
        <v>0</v>
      </c>
      <c r="F27" s="9">
        <v>0</v>
      </c>
      <c r="G27" s="9">
        <v>0</v>
      </c>
      <c r="H27" s="9">
        <v>0</v>
      </c>
      <c r="I27" s="109">
        <v>0</v>
      </c>
      <c r="J27" s="109">
        <v>0</v>
      </c>
      <c r="K27" s="10" t="s">
        <v>143</v>
      </c>
      <c r="L27" s="6" t="s">
        <v>23</v>
      </c>
    </row>
    <row r="28" spans="1:16" s="37" customFormat="1" ht="96.75" customHeight="1">
      <c r="A28" s="103" t="s">
        <v>21</v>
      </c>
      <c r="B28" s="108" t="s">
        <v>109</v>
      </c>
      <c r="C28" s="94" t="s">
        <v>5</v>
      </c>
      <c r="D28" s="110" t="s">
        <v>150</v>
      </c>
      <c r="E28" s="61">
        <f>F28+G28+H28+I28+J28</f>
        <v>1380</v>
      </c>
      <c r="F28" s="9">
        <v>230</v>
      </c>
      <c r="G28" s="107">
        <v>250</v>
      </c>
      <c r="H28" s="9">
        <v>300</v>
      </c>
      <c r="I28" s="109">
        <v>300</v>
      </c>
      <c r="J28" s="109">
        <v>300</v>
      </c>
      <c r="K28" s="10" t="s">
        <v>111</v>
      </c>
      <c r="L28" s="6" t="s">
        <v>112</v>
      </c>
    </row>
    <row r="29" spans="1:16" ht="39.75" customHeight="1">
      <c r="A29" s="40" t="s">
        <v>131</v>
      </c>
      <c r="B29" s="184" t="s">
        <v>122</v>
      </c>
      <c r="C29" s="94" t="s">
        <v>130</v>
      </c>
      <c r="D29" s="87"/>
      <c r="E29" s="111">
        <f t="shared" ref="E29:J29" si="2">E31+E32+E33+E34+E35+E36+E37+E38+E39+E40</f>
        <v>5601.9</v>
      </c>
      <c r="F29" s="86">
        <f t="shared" si="2"/>
        <v>707</v>
      </c>
      <c r="G29" s="159">
        <f t="shared" si="2"/>
        <v>751</v>
      </c>
      <c r="H29" s="86">
        <f>H31+H32+H33+H34+H35+H36+H37+H38+H39+H40</f>
        <v>641.9</v>
      </c>
      <c r="I29" s="111">
        <f t="shared" si="2"/>
        <v>2050</v>
      </c>
      <c r="J29" s="111">
        <f t="shared" si="2"/>
        <v>1452</v>
      </c>
      <c r="K29" s="87"/>
      <c r="L29" s="87"/>
    </row>
    <row r="30" spans="1:16" s="74" customFormat="1" ht="51" customHeight="1">
      <c r="A30" s="40"/>
      <c r="B30" s="189"/>
      <c r="C30" s="94" t="s">
        <v>5</v>
      </c>
      <c r="D30" s="87"/>
      <c r="E30" s="111">
        <f t="shared" ref="E30:J30" si="3">E29</f>
        <v>5601.9</v>
      </c>
      <c r="F30" s="86">
        <f t="shared" si="3"/>
        <v>707</v>
      </c>
      <c r="G30" s="159">
        <f t="shared" si="3"/>
        <v>751</v>
      </c>
      <c r="H30" s="86">
        <f t="shared" si="3"/>
        <v>641.9</v>
      </c>
      <c r="I30" s="111">
        <f t="shared" si="3"/>
        <v>2050</v>
      </c>
      <c r="J30" s="111">
        <f t="shared" si="3"/>
        <v>1452</v>
      </c>
      <c r="K30" s="87"/>
      <c r="L30" s="87"/>
    </row>
    <row r="31" spans="1:16" ht="101.25" customHeight="1">
      <c r="A31" s="40" t="s">
        <v>25</v>
      </c>
      <c r="B31" s="6" t="s">
        <v>26</v>
      </c>
      <c r="C31" s="115" t="s">
        <v>5</v>
      </c>
      <c r="D31" s="110" t="s">
        <v>150</v>
      </c>
      <c r="E31" s="9">
        <f t="shared" ref="E31:E39" si="4">F31+G31+H31+I31+J31</f>
        <v>0</v>
      </c>
      <c r="F31" s="9">
        <v>0</v>
      </c>
      <c r="G31" s="9">
        <v>0</v>
      </c>
      <c r="H31" s="9">
        <v>0</v>
      </c>
      <c r="I31" s="109">
        <v>0</v>
      </c>
      <c r="J31" s="109">
        <v>0</v>
      </c>
      <c r="K31" s="10" t="s">
        <v>111</v>
      </c>
      <c r="L31" s="95" t="s">
        <v>27</v>
      </c>
    </row>
    <row r="32" spans="1:16" ht="97.5" customHeight="1">
      <c r="A32" s="40" t="s">
        <v>28</v>
      </c>
      <c r="B32" s="6" t="s">
        <v>29</v>
      </c>
      <c r="C32" s="94" t="s">
        <v>5</v>
      </c>
      <c r="D32" s="110" t="s">
        <v>150</v>
      </c>
      <c r="E32" s="61">
        <f t="shared" si="4"/>
        <v>270</v>
      </c>
      <c r="F32" s="8">
        <v>50</v>
      </c>
      <c r="G32" s="60">
        <v>52</v>
      </c>
      <c r="H32" s="9">
        <v>54</v>
      </c>
      <c r="I32" s="109">
        <v>56</v>
      </c>
      <c r="J32" s="109">
        <v>58</v>
      </c>
      <c r="K32" s="10" t="s">
        <v>144</v>
      </c>
      <c r="L32" s="6" t="s">
        <v>30</v>
      </c>
    </row>
    <row r="33" spans="1:13" ht="95.25" customHeight="1">
      <c r="A33" s="40" t="s">
        <v>31</v>
      </c>
      <c r="B33" s="131" t="s">
        <v>152</v>
      </c>
      <c r="C33" s="94" t="s">
        <v>5</v>
      </c>
      <c r="D33" s="110" t="s">
        <v>150</v>
      </c>
      <c r="E33" s="7">
        <f t="shared" si="4"/>
        <v>150</v>
      </c>
      <c r="F33" s="7">
        <v>24</v>
      </c>
      <c r="G33" s="60">
        <v>45</v>
      </c>
      <c r="H33" s="12">
        <v>25</v>
      </c>
      <c r="I33" s="112">
        <v>27</v>
      </c>
      <c r="J33" s="112">
        <v>29</v>
      </c>
      <c r="K33" s="10" t="s">
        <v>111</v>
      </c>
      <c r="L33" s="11" t="s">
        <v>32</v>
      </c>
    </row>
    <row r="34" spans="1:13" ht="165" customHeight="1">
      <c r="A34" s="143" t="s">
        <v>33</v>
      </c>
      <c r="B34" s="6" t="s">
        <v>35</v>
      </c>
      <c r="C34" s="94" t="s">
        <v>5</v>
      </c>
      <c r="D34" s="110" t="s">
        <v>150</v>
      </c>
      <c r="E34" s="61">
        <f t="shared" si="4"/>
        <v>190.5</v>
      </c>
      <c r="F34" s="8">
        <v>32.5</v>
      </c>
      <c r="G34" s="105">
        <v>35</v>
      </c>
      <c r="H34" s="9">
        <v>38</v>
      </c>
      <c r="I34" s="109">
        <v>41</v>
      </c>
      <c r="J34" s="109">
        <v>44</v>
      </c>
      <c r="K34" s="10" t="s">
        <v>111</v>
      </c>
      <c r="L34" s="6" t="s">
        <v>36</v>
      </c>
    </row>
    <row r="35" spans="1:13" ht="82.5" customHeight="1">
      <c r="A35" s="143" t="s">
        <v>34</v>
      </c>
      <c r="B35" s="6" t="s">
        <v>38</v>
      </c>
      <c r="C35" s="94" t="s">
        <v>19</v>
      </c>
      <c r="D35" s="110" t="s">
        <v>150</v>
      </c>
      <c r="E35" s="7">
        <f t="shared" si="4"/>
        <v>0</v>
      </c>
      <c r="F35" s="8">
        <v>0</v>
      </c>
      <c r="G35" s="9">
        <v>0</v>
      </c>
      <c r="H35" s="9">
        <v>0</v>
      </c>
      <c r="I35" s="109">
        <v>0</v>
      </c>
      <c r="J35" s="109">
        <v>0</v>
      </c>
      <c r="K35" s="10" t="s">
        <v>111</v>
      </c>
      <c r="L35" s="6" t="s">
        <v>39</v>
      </c>
    </row>
    <row r="36" spans="1:13" ht="66" customHeight="1">
      <c r="A36" s="143" t="s">
        <v>37</v>
      </c>
      <c r="B36" s="6" t="s">
        <v>41</v>
      </c>
      <c r="C36" s="94" t="s">
        <v>19</v>
      </c>
      <c r="D36" s="110" t="s">
        <v>150</v>
      </c>
      <c r="E36" s="7">
        <f t="shared" si="4"/>
        <v>0</v>
      </c>
      <c r="F36" s="8">
        <v>0</v>
      </c>
      <c r="G36" s="9">
        <v>0</v>
      </c>
      <c r="H36" s="9">
        <v>0</v>
      </c>
      <c r="I36" s="109">
        <v>0</v>
      </c>
      <c r="J36" s="109">
        <v>0</v>
      </c>
      <c r="K36" s="10" t="s">
        <v>111</v>
      </c>
      <c r="L36" s="6" t="s">
        <v>42</v>
      </c>
    </row>
    <row r="37" spans="1:13" ht="48.75" customHeight="1">
      <c r="A37" s="143" t="s">
        <v>40</v>
      </c>
      <c r="B37" s="6" t="s">
        <v>110</v>
      </c>
      <c r="C37" s="94" t="s">
        <v>5</v>
      </c>
      <c r="D37" s="110" t="s">
        <v>150</v>
      </c>
      <c r="E37" s="139">
        <f t="shared" si="4"/>
        <v>17</v>
      </c>
      <c r="F37" s="8">
        <v>3</v>
      </c>
      <c r="G37" s="138">
        <v>0</v>
      </c>
      <c r="H37" s="140">
        <v>0</v>
      </c>
      <c r="I37" s="140">
        <v>4</v>
      </c>
      <c r="J37" s="140">
        <v>10</v>
      </c>
      <c r="K37" s="10" t="s">
        <v>111</v>
      </c>
      <c r="L37" s="6" t="s">
        <v>45</v>
      </c>
    </row>
    <row r="38" spans="1:13" ht="66.75" customHeight="1">
      <c r="A38" s="143" t="s">
        <v>43</v>
      </c>
      <c r="B38" s="6" t="s">
        <v>47</v>
      </c>
      <c r="C38" s="94" t="s">
        <v>19</v>
      </c>
      <c r="D38" s="94">
        <v>2024</v>
      </c>
      <c r="E38" s="7">
        <f t="shared" si="4"/>
        <v>0</v>
      </c>
      <c r="F38" s="8">
        <v>0</v>
      </c>
      <c r="G38" s="9">
        <v>0</v>
      </c>
      <c r="H38" s="9">
        <v>0</v>
      </c>
      <c r="I38" s="109">
        <v>0</v>
      </c>
      <c r="J38" s="109">
        <v>0</v>
      </c>
      <c r="K38" s="10" t="s">
        <v>111</v>
      </c>
      <c r="L38" s="6" t="s">
        <v>48</v>
      </c>
    </row>
    <row r="39" spans="1:13" ht="66.75" customHeight="1">
      <c r="A39" s="143" t="s">
        <v>46</v>
      </c>
      <c r="B39" s="124" t="s">
        <v>50</v>
      </c>
      <c r="C39" s="94" t="s">
        <v>5</v>
      </c>
      <c r="D39" s="110" t="s">
        <v>150</v>
      </c>
      <c r="E39" s="7">
        <f t="shared" si="4"/>
        <v>5.9</v>
      </c>
      <c r="F39" s="8">
        <v>0</v>
      </c>
      <c r="G39" s="135">
        <v>0</v>
      </c>
      <c r="H39" s="9">
        <v>5.9</v>
      </c>
      <c r="I39" s="109">
        <v>0</v>
      </c>
      <c r="J39" s="109">
        <v>0</v>
      </c>
      <c r="K39" s="10" t="s">
        <v>111</v>
      </c>
      <c r="L39" s="141" t="s">
        <v>159</v>
      </c>
      <c r="M39" s="36">
        <v>30</v>
      </c>
    </row>
    <row r="40" spans="1:13" s="121" customFormat="1" ht="66.75" customHeight="1">
      <c r="A40" s="146" t="s">
        <v>49</v>
      </c>
      <c r="B40" s="124" t="s">
        <v>151</v>
      </c>
      <c r="C40" s="137" t="s">
        <v>19</v>
      </c>
      <c r="D40" s="118" t="s">
        <v>150</v>
      </c>
      <c r="E40" s="119">
        <f>F40+G40+H40+I40+J40</f>
        <v>4968.5</v>
      </c>
      <c r="F40" s="120">
        <v>597.5</v>
      </c>
      <c r="G40" s="135">
        <v>619</v>
      </c>
      <c r="H40" s="117">
        <v>519</v>
      </c>
      <c r="I40" s="117">
        <v>1922</v>
      </c>
      <c r="J40" s="117">
        <v>1311</v>
      </c>
      <c r="K40" s="10" t="s">
        <v>111</v>
      </c>
      <c r="L40" s="136" t="s">
        <v>158</v>
      </c>
      <c r="M40" s="36"/>
    </row>
    <row r="41" spans="1:13" s="69" customFormat="1" ht="65.25" customHeight="1">
      <c r="A41" s="11" t="s">
        <v>132</v>
      </c>
      <c r="B41" s="96" t="s">
        <v>123</v>
      </c>
      <c r="C41" s="96"/>
      <c r="D41" s="96"/>
      <c r="E41" s="97"/>
      <c r="F41" s="11" t="s">
        <v>124</v>
      </c>
      <c r="G41" s="11" t="s">
        <v>125</v>
      </c>
      <c r="H41" s="11" t="s">
        <v>126</v>
      </c>
      <c r="I41" s="130">
        <v>0</v>
      </c>
      <c r="J41" s="129" t="s">
        <v>154</v>
      </c>
      <c r="K41" s="10"/>
      <c r="L41" s="96"/>
    </row>
    <row r="42" spans="1:13" ht="65.25" customHeight="1">
      <c r="A42" s="11" t="s">
        <v>51</v>
      </c>
      <c r="B42" s="50" t="s">
        <v>134</v>
      </c>
      <c r="C42" s="98" t="s">
        <v>19</v>
      </c>
      <c r="D42" s="110" t="s">
        <v>150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50" t="s">
        <v>183</v>
      </c>
      <c r="L42" s="13" t="s">
        <v>89</v>
      </c>
    </row>
    <row r="43" spans="1:13" s="78" customFormat="1" ht="64.5" customHeight="1">
      <c r="A43" s="11" t="s">
        <v>133</v>
      </c>
      <c r="B43" s="50" t="s">
        <v>84</v>
      </c>
      <c r="C43" s="20" t="s">
        <v>19</v>
      </c>
      <c r="D43" s="110" t="s">
        <v>150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50" t="s">
        <v>182</v>
      </c>
      <c r="L43" s="13" t="s">
        <v>89</v>
      </c>
    </row>
    <row r="44" spans="1:13" s="83" customFormat="1" ht="31.5" customHeight="1">
      <c r="A44" s="11"/>
      <c r="B44" s="50" t="s">
        <v>135</v>
      </c>
      <c r="C44" s="20"/>
      <c r="D44" s="20"/>
      <c r="E44" s="21">
        <f>E47</f>
        <v>31001.9</v>
      </c>
      <c r="F44" s="21">
        <f>F47</f>
        <v>5207</v>
      </c>
      <c r="G44" s="21">
        <f>G47</f>
        <v>5503</v>
      </c>
      <c r="H44" s="21">
        <f>H47</f>
        <v>5755.9</v>
      </c>
      <c r="I44" s="21">
        <f>I16+I29+I41</f>
        <v>7431</v>
      </c>
      <c r="J44" s="21">
        <f>J16+J29+J41</f>
        <v>7105</v>
      </c>
      <c r="K44" s="50"/>
      <c r="L44" s="13"/>
    </row>
    <row r="45" spans="1:13" s="83" customFormat="1" ht="23.25" customHeight="1">
      <c r="A45" s="11"/>
      <c r="B45" s="50" t="s">
        <v>136</v>
      </c>
      <c r="C45" s="20"/>
      <c r="D45" s="20"/>
      <c r="E45" s="21">
        <f>E47</f>
        <v>31001.9</v>
      </c>
      <c r="F45" s="21">
        <f>F47</f>
        <v>5207</v>
      </c>
      <c r="G45" s="21">
        <f>G47</f>
        <v>5503</v>
      </c>
      <c r="H45" s="21">
        <f>H47</f>
        <v>5755.9</v>
      </c>
      <c r="I45" s="21">
        <f>I44</f>
        <v>7431</v>
      </c>
      <c r="J45" s="21">
        <f>J44</f>
        <v>7105</v>
      </c>
      <c r="K45" s="50"/>
      <c r="L45" s="13"/>
    </row>
    <row r="46" spans="1:13" s="93" customFormat="1" ht="23.25" customHeight="1">
      <c r="A46" s="11"/>
      <c r="B46" s="50" t="s">
        <v>137</v>
      </c>
      <c r="C46" s="20"/>
      <c r="D46" s="20"/>
      <c r="E46" s="21">
        <f>E47</f>
        <v>31001.9</v>
      </c>
      <c r="F46" s="21">
        <f>F47</f>
        <v>5207</v>
      </c>
      <c r="G46" s="21">
        <f>G47</f>
        <v>5503</v>
      </c>
      <c r="H46" s="21">
        <f>H47</f>
        <v>5755.9</v>
      </c>
      <c r="I46" s="21">
        <f>I44</f>
        <v>7431</v>
      </c>
      <c r="J46" s="21">
        <f>J44</f>
        <v>7105</v>
      </c>
      <c r="K46" s="50"/>
      <c r="L46" s="13"/>
    </row>
    <row r="47" spans="1:13" ht="18" customHeight="1">
      <c r="A47" s="11"/>
      <c r="B47" s="70" t="s">
        <v>136</v>
      </c>
      <c r="C47" s="20"/>
      <c r="D47" s="87"/>
      <c r="E47" s="159">
        <f>E16+E29</f>
        <v>31001.9</v>
      </c>
      <c r="F47" s="86">
        <f>F16+F29</f>
        <v>5207</v>
      </c>
      <c r="G47" s="159">
        <f>G16+G29</f>
        <v>5503</v>
      </c>
      <c r="H47" s="86">
        <f>H16+H29</f>
        <v>5755.9</v>
      </c>
      <c r="I47" s="111">
        <f>I46</f>
        <v>7431</v>
      </c>
      <c r="J47" s="111">
        <f>J46</f>
        <v>7105</v>
      </c>
      <c r="K47" s="87"/>
      <c r="L47" s="13"/>
      <c r="M47" s="36" t="s">
        <v>107</v>
      </c>
    </row>
    <row r="48" spans="1:13">
      <c r="A48" s="38"/>
      <c r="E48" s="27"/>
    </row>
    <row r="49" spans="6:6">
      <c r="F49" s="27"/>
    </row>
  </sheetData>
  <mergeCells count="59">
    <mergeCell ref="B29:B30"/>
    <mergeCell ref="K2:L2"/>
    <mergeCell ref="L21:L22"/>
    <mergeCell ref="K1:L1"/>
    <mergeCell ref="K3:L3"/>
    <mergeCell ref="F2:G2"/>
    <mergeCell ref="F4:L4"/>
    <mergeCell ref="K5:L5"/>
    <mergeCell ref="K6:L6"/>
    <mergeCell ref="K19:K20"/>
    <mergeCell ref="L19:L20"/>
    <mergeCell ref="H19:H20"/>
    <mergeCell ref="L12:L13"/>
    <mergeCell ref="A7:L7"/>
    <mergeCell ref="A8:L8"/>
    <mergeCell ref="A15:L15"/>
    <mergeCell ref="A16:A17"/>
    <mergeCell ref="F12:J12"/>
    <mergeCell ref="I19:I20"/>
    <mergeCell ref="J19:J20"/>
    <mergeCell ref="D19:D20"/>
    <mergeCell ref="C19:C20"/>
    <mergeCell ref="G19:G20"/>
    <mergeCell ref="B19:B20"/>
    <mergeCell ref="C12:C13"/>
    <mergeCell ref="D12:D13"/>
    <mergeCell ref="B16:B17"/>
    <mergeCell ref="G21:G22"/>
    <mergeCell ref="B12:B13"/>
    <mergeCell ref="A19:A20"/>
    <mergeCell ref="L24:L25"/>
    <mergeCell ref="H24:H25"/>
    <mergeCell ref="A24:A25"/>
    <mergeCell ref="B24:B25"/>
    <mergeCell ref="E24:E25"/>
    <mergeCell ref="F24:F25"/>
    <mergeCell ref="G24:G25"/>
    <mergeCell ref="C24:C25"/>
    <mergeCell ref="D24:D25"/>
    <mergeCell ref="K24:K25"/>
    <mergeCell ref="A12:A13"/>
    <mergeCell ref="E19:E20"/>
    <mergeCell ref="F19:F20"/>
    <mergeCell ref="I21:I22"/>
    <mergeCell ref="J21:J22"/>
    <mergeCell ref="I24:I25"/>
    <mergeCell ref="J24:J25"/>
    <mergeCell ref="A9:L9"/>
    <mergeCell ref="A10:L10"/>
    <mergeCell ref="H21:H22"/>
    <mergeCell ref="A21:A22"/>
    <mergeCell ref="B21:B22"/>
    <mergeCell ref="E21:E22"/>
    <mergeCell ref="E12:E13"/>
    <mergeCell ref="C21:C22"/>
    <mergeCell ref="D21:D22"/>
    <mergeCell ref="K12:K13"/>
    <mergeCell ref="K21:K22"/>
    <mergeCell ref="F21:F2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2" manualBreakCount="2">
    <brk id="23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42" workbookViewId="0">
      <selection activeCell="A2" sqref="A2:K55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6.75" customHeight="1"/>
    <row r="2" spans="1:11" ht="15" customHeight="1">
      <c r="A2" s="43"/>
      <c r="B2" s="43"/>
      <c r="C2" s="43"/>
      <c r="D2" s="43"/>
      <c r="E2" s="85"/>
      <c r="F2" s="199" t="s">
        <v>180</v>
      </c>
      <c r="G2" s="199"/>
      <c r="H2" s="199"/>
      <c r="I2" s="199"/>
      <c r="J2" s="222"/>
      <c r="K2" s="222"/>
    </row>
    <row r="3" spans="1:11" ht="18" customHeight="1">
      <c r="A3" s="43"/>
      <c r="B3" s="43"/>
      <c r="C3" s="43"/>
      <c r="D3" s="43"/>
      <c r="E3" s="199" t="s">
        <v>181</v>
      </c>
      <c r="F3" s="199"/>
      <c r="G3" s="199"/>
      <c r="H3" s="199"/>
      <c r="I3" s="199"/>
      <c r="J3" s="222"/>
      <c r="K3" s="222"/>
    </row>
    <row r="4" spans="1:11" ht="16.5" customHeight="1">
      <c r="A4" s="43"/>
      <c r="B4" s="43"/>
      <c r="C4" s="43"/>
      <c r="D4" s="43"/>
      <c r="E4" s="84"/>
      <c r="F4" s="199" t="s">
        <v>174</v>
      </c>
      <c r="G4" s="199"/>
      <c r="H4" s="199"/>
      <c r="I4" s="199"/>
    </row>
    <row r="5" spans="1:11" ht="17.25" customHeight="1">
      <c r="A5" s="43"/>
      <c r="B5" s="43"/>
      <c r="C5" s="43"/>
      <c r="D5" s="43"/>
      <c r="E5" s="84"/>
      <c r="F5" s="199" t="s">
        <v>170</v>
      </c>
      <c r="G5" s="199"/>
      <c r="H5" s="199"/>
      <c r="I5" s="199"/>
      <c r="J5" s="222"/>
    </row>
    <row r="6" spans="1:11" ht="0.75" customHeight="1">
      <c r="A6" s="43"/>
      <c r="B6" s="43"/>
      <c r="C6" s="58" t="s">
        <v>53</v>
      </c>
      <c r="D6" s="58"/>
      <c r="E6" s="221" t="s">
        <v>173</v>
      </c>
      <c r="F6" s="221"/>
      <c r="G6" s="221"/>
      <c r="H6" s="221"/>
      <c r="I6" s="221"/>
    </row>
    <row r="7" spans="1:11" ht="19.5" hidden="1" customHeight="1">
      <c r="A7" s="43"/>
      <c r="B7" s="43"/>
      <c r="C7" s="58"/>
      <c r="D7" s="58"/>
      <c r="E7" s="221" t="s">
        <v>171</v>
      </c>
      <c r="F7" s="221"/>
      <c r="G7" s="221"/>
      <c r="H7" s="221"/>
      <c r="I7" s="221"/>
      <c r="J7" s="222"/>
      <c r="K7" s="222"/>
    </row>
    <row r="8" spans="1:11" ht="17.25" hidden="1" customHeight="1">
      <c r="A8" s="43"/>
      <c r="B8" s="43"/>
      <c r="C8" s="44"/>
      <c r="D8" s="58"/>
      <c r="E8" s="221" t="s">
        <v>172</v>
      </c>
      <c r="F8" s="221"/>
      <c r="G8" s="221"/>
      <c r="H8" s="221"/>
      <c r="I8" s="221"/>
      <c r="J8" s="222"/>
    </row>
    <row r="9" spans="1:11" ht="15.75">
      <c r="A9" s="224" t="s">
        <v>54</v>
      </c>
      <c r="B9" s="224"/>
      <c r="C9" s="224"/>
      <c r="D9" s="224"/>
      <c r="E9" s="224"/>
      <c r="F9" s="224"/>
      <c r="G9" s="224"/>
      <c r="H9" s="224"/>
      <c r="I9" s="224"/>
    </row>
    <row r="10" spans="1:11" ht="15.75">
      <c r="A10" s="223" t="s">
        <v>156</v>
      </c>
      <c r="B10" s="223"/>
      <c r="C10" s="223"/>
      <c r="D10" s="223"/>
      <c r="E10" s="223"/>
      <c r="F10" s="223"/>
      <c r="G10" s="223"/>
      <c r="H10" s="223"/>
      <c r="I10" s="223"/>
    </row>
    <row r="11" spans="1:11" ht="52.5" customHeight="1">
      <c r="A11" s="225" t="s">
        <v>55</v>
      </c>
      <c r="B11" s="225" t="s">
        <v>119</v>
      </c>
      <c r="C11" s="225" t="s">
        <v>127</v>
      </c>
      <c r="D11" s="225"/>
      <c r="E11" s="225" t="s">
        <v>128</v>
      </c>
      <c r="F11" s="225" t="s">
        <v>138</v>
      </c>
      <c r="G11" s="226" t="s">
        <v>56</v>
      </c>
      <c r="H11" s="227"/>
      <c r="I11" s="227"/>
      <c r="J11" s="228"/>
      <c r="K11" s="229"/>
    </row>
    <row r="12" spans="1:11" ht="25.5">
      <c r="A12" s="225"/>
      <c r="B12" s="225"/>
      <c r="C12" s="59" t="s">
        <v>5</v>
      </c>
      <c r="D12" s="59" t="s">
        <v>57</v>
      </c>
      <c r="E12" s="225"/>
      <c r="F12" s="225"/>
      <c r="G12" s="59">
        <v>2023</v>
      </c>
      <c r="H12" s="59">
        <v>2024</v>
      </c>
      <c r="I12" s="59">
        <v>2025</v>
      </c>
      <c r="J12" s="125">
        <v>2026</v>
      </c>
      <c r="K12" s="125">
        <v>2027</v>
      </c>
    </row>
    <row r="13" spans="1:11">
      <c r="A13" s="15">
        <v>1</v>
      </c>
      <c r="B13" s="15">
        <v>2</v>
      </c>
      <c r="C13" s="15">
        <v>3</v>
      </c>
      <c r="D13" s="15">
        <v>4</v>
      </c>
      <c r="E13" s="59">
        <v>5</v>
      </c>
      <c r="F13" s="15">
        <v>6</v>
      </c>
      <c r="G13" s="15">
        <v>7</v>
      </c>
      <c r="H13" s="15">
        <v>8</v>
      </c>
      <c r="I13" s="15">
        <v>9</v>
      </c>
      <c r="J13" s="125">
        <v>10</v>
      </c>
      <c r="K13" s="125">
        <v>11</v>
      </c>
    </row>
    <row r="14" spans="1:11" ht="22.5" customHeight="1">
      <c r="A14" s="193" t="s">
        <v>121</v>
      </c>
      <c r="B14" s="232"/>
      <c r="C14" s="232"/>
      <c r="D14" s="232"/>
      <c r="E14" s="232"/>
      <c r="F14" s="232"/>
      <c r="G14" s="232"/>
      <c r="H14" s="232"/>
      <c r="I14" s="233"/>
      <c r="J14" s="75"/>
      <c r="K14" s="75"/>
    </row>
    <row r="15" spans="1:11" ht="117" customHeight="1">
      <c r="A15" s="82">
        <v>1</v>
      </c>
      <c r="B15" s="76" t="s">
        <v>120</v>
      </c>
      <c r="C15" s="77">
        <f>C16+C19+C20+C22+C24+C25+C26+C27</f>
        <v>25400</v>
      </c>
      <c r="D15" s="77">
        <f>D16+D20+D22+D24+D25+D26</f>
        <v>0</v>
      </c>
      <c r="E15" s="75"/>
      <c r="F15" s="75"/>
      <c r="G15" s="75"/>
      <c r="H15" s="75"/>
      <c r="I15" s="75"/>
      <c r="J15" s="75"/>
      <c r="K15" s="75"/>
    </row>
    <row r="16" spans="1:11" ht="25.5">
      <c r="A16" s="209" t="s">
        <v>4</v>
      </c>
      <c r="B16" s="210" t="s">
        <v>129</v>
      </c>
      <c r="C16" s="208">
        <f>'перечень мероприятий'!E18</f>
        <v>15420</v>
      </c>
      <c r="D16" s="208">
        <v>0</v>
      </c>
      <c r="E16" s="59" t="s">
        <v>58</v>
      </c>
      <c r="F16" s="59" t="s">
        <v>59</v>
      </c>
      <c r="G16" s="53" t="s">
        <v>60</v>
      </c>
      <c r="H16" s="53" t="s">
        <v>60</v>
      </c>
      <c r="I16" s="59">
        <v>1</v>
      </c>
      <c r="J16" s="125">
        <v>1</v>
      </c>
      <c r="K16" s="125">
        <v>1</v>
      </c>
    </row>
    <row r="17" spans="1:11" ht="25.5">
      <c r="A17" s="209"/>
      <c r="B17" s="210"/>
      <c r="C17" s="208"/>
      <c r="D17" s="208"/>
      <c r="E17" s="59" t="s">
        <v>61</v>
      </c>
      <c r="F17" s="59" t="s">
        <v>62</v>
      </c>
      <c r="G17" s="166" t="s">
        <v>184</v>
      </c>
      <c r="H17" s="166" t="s">
        <v>185</v>
      </c>
      <c r="I17" s="167">
        <v>69</v>
      </c>
      <c r="J17" s="125">
        <v>74</v>
      </c>
      <c r="K17" s="125">
        <v>79</v>
      </c>
    </row>
    <row r="18" spans="1:11" ht="25.5" customHeight="1">
      <c r="A18" s="209"/>
      <c r="B18" s="210"/>
      <c r="C18" s="208"/>
      <c r="D18" s="208"/>
      <c r="E18" s="59" t="s">
        <v>63</v>
      </c>
      <c r="F18" s="59" t="s">
        <v>59</v>
      </c>
      <c r="G18" s="165" t="s">
        <v>131</v>
      </c>
      <c r="H18" s="165" t="s">
        <v>131</v>
      </c>
      <c r="I18" s="59">
        <v>2</v>
      </c>
      <c r="J18" s="125">
        <v>2</v>
      </c>
      <c r="K18" s="125">
        <v>2</v>
      </c>
    </row>
    <row r="19" spans="1:11" ht="62.25" customHeight="1">
      <c r="A19" s="127" t="s">
        <v>6</v>
      </c>
      <c r="B19" s="126" t="s">
        <v>7</v>
      </c>
      <c r="C19" s="128">
        <f>'перечень мероприятий'!E19</f>
        <v>0</v>
      </c>
      <c r="D19" s="128">
        <v>0</v>
      </c>
      <c r="E19" s="59" t="s">
        <v>64</v>
      </c>
      <c r="F19" s="59" t="s">
        <v>59</v>
      </c>
      <c r="G19" s="59">
        <v>5</v>
      </c>
      <c r="H19" s="59">
        <v>5</v>
      </c>
      <c r="I19" s="59">
        <v>5</v>
      </c>
      <c r="J19" s="125">
        <v>5</v>
      </c>
      <c r="K19" s="125">
        <v>5</v>
      </c>
    </row>
    <row r="20" spans="1:11" ht="29.25" customHeight="1">
      <c r="A20" s="209" t="s">
        <v>8</v>
      </c>
      <c r="B20" s="210" t="str">
        <f>'[1]перечень мероприятий'!B13</f>
        <v>Проведение учений на социально значимых и потенциально опасных объектах</v>
      </c>
      <c r="C20" s="208">
        <v>0</v>
      </c>
      <c r="D20" s="208">
        <v>0</v>
      </c>
      <c r="E20" s="59" t="s">
        <v>65</v>
      </c>
      <c r="F20" s="59" t="s">
        <v>59</v>
      </c>
      <c r="G20" s="59">
        <v>1</v>
      </c>
      <c r="H20" s="59">
        <v>1</v>
      </c>
      <c r="I20" s="59">
        <v>1</v>
      </c>
      <c r="J20" s="125">
        <v>1</v>
      </c>
      <c r="K20" s="125">
        <v>1</v>
      </c>
    </row>
    <row r="21" spans="1:11" ht="22.5" customHeight="1">
      <c r="A21" s="209"/>
      <c r="B21" s="210"/>
      <c r="C21" s="208"/>
      <c r="D21" s="208"/>
      <c r="E21" s="59" t="s">
        <v>66</v>
      </c>
      <c r="F21" s="59" t="s">
        <v>67</v>
      </c>
      <c r="G21" s="59">
        <v>50</v>
      </c>
      <c r="H21" s="59">
        <v>50</v>
      </c>
      <c r="I21" s="59">
        <v>50</v>
      </c>
      <c r="J21" s="125">
        <v>50</v>
      </c>
      <c r="K21" s="125">
        <v>50</v>
      </c>
    </row>
    <row r="22" spans="1:11" ht="24" customHeight="1">
      <c r="A22" s="209" t="s">
        <v>11</v>
      </c>
      <c r="B22" s="210" t="s">
        <v>12</v>
      </c>
      <c r="C22" s="208">
        <f>'перечень мероприятий'!E23</f>
        <v>7910</v>
      </c>
      <c r="D22" s="208">
        <v>0</v>
      </c>
      <c r="E22" s="59" t="s">
        <v>68</v>
      </c>
      <c r="F22" s="59" t="s">
        <v>59</v>
      </c>
      <c r="G22" s="59">
        <v>350</v>
      </c>
      <c r="H22" s="59">
        <v>350</v>
      </c>
      <c r="I22" s="59">
        <v>350</v>
      </c>
      <c r="J22" s="125">
        <v>350</v>
      </c>
      <c r="K22" s="125">
        <v>350</v>
      </c>
    </row>
    <row r="23" spans="1:11" ht="36.75" customHeight="1">
      <c r="A23" s="209"/>
      <c r="B23" s="210"/>
      <c r="C23" s="208"/>
      <c r="D23" s="208"/>
      <c r="E23" s="59" t="s">
        <v>69</v>
      </c>
      <c r="F23" s="59" t="s">
        <v>67</v>
      </c>
      <c r="G23" s="59">
        <v>14</v>
      </c>
      <c r="H23" s="59">
        <v>14</v>
      </c>
      <c r="I23" s="59">
        <v>14</v>
      </c>
      <c r="J23" s="125">
        <v>14</v>
      </c>
      <c r="K23" s="125">
        <v>14</v>
      </c>
    </row>
    <row r="24" spans="1:11" ht="51">
      <c r="A24" s="53" t="s">
        <v>14</v>
      </c>
      <c r="B24" s="57" t="str">
        <f>'перечень мероприятий'!B24</f>
        <v>Обслуживание системы контроля доступа и пожарной сигнализации в здании администрации МО Сертолово</v>
      </c>
      <c r="C24" s="54">
        <f>'перечень мероприятий'!E24</f>
        <v>690</v>
      </c>
      <c r="D24" s="54">
        <v>0</v>
      </c>
      <c r="E24" s="59" t="s">
        <v>85</v>
      </c>
      <c r="F24" s="59" t="s">
        <v>59</v>
      </c>
      <c r="G24" s="59">
        <v>1</v>
      </c>
      <c r="H24" s="59">
        <v>1</v>
      </c>
      <c r="I24" s="59">
        <v>1</v>
      </c>
      <c r="J24" s="125">
        <v>1</v>
      </c>
      <c r="K24" s="125">
        <v>1</v>
      </c>
    </row>
    <row r="25" spans="1:11" ht="47.25" customHeight="1">
      <c r="A25" s="122" t="s">
        <v>16</v>
      </c>
      <c r="B25" s="57" t="str">
        <f>'перечень мероприятий'!B26</f>
        <v>Правовое информирование по вопросам профилактики правонарушений</v>
      </c>
      <c r="C25" s="56">
        <f>'перечень мероприятий'!E26</f>
        <v>0</v>
      </c>
      <c r="D25" s="54">
        <v>0</v>
      </c>
      <c r="E25" s="59" t="s">
        <v>64</v>
      </c>
      <c r="F25" s="59" t="s">
        <v>70</v>
      </c>
      <c r="G25" s="59">
        <v>5</v>
      </c>
      <c r="H25" s="59">
        <v>5</v>
      </c>
      <c r="I25" s="59">
        <v>5</v>
      </c>
      <c r="J25" s="125">
        <v>5</v>
      </c>
      <c r="K25" s="125">
        <v>5</v>
      </c>
    </row>
    <row r="26" spans="1:11" ht="50.25" customHeight="1">
      <c r="A26" s="122" t="s">
        <v>17</v>
      </c>
      <c r="B26" s="22" t="str">
        <f>'перечень мероприятий'!B27</f>
        <v>Обучение по вопросам ГО населения и сотрудников администрации МО Сертолово</v>
      </c>
      <c r="C26" s="56">
        <f>'перечень мероприятий'!E27</f>
        <v>0</v>
      </c>
      <c r="D26" s="54">
        <v>0</v>
      </c>
      <c r="E26" s="59" t="s">
        <v>66</v>
      </c>
      <c r="F26" s="59" t="s">
        <v>81</v>
      </c>
      <c r="G26" s="59">
        <v>30</v>
      </c>
      <c r="H26" s="59">
        <v>30</v>
      </c>
      <c r="I26" s="59">
        <v>30</v>
      </c>
      <c r="J26" s="125">
        <v>30</v>
      </c>
      <c r="K26" s="125">
        <v>30</v>
      </c>
    </row>
    <row r="27" spans="1:11" ht="44.25" customHeight="1">
      <c r="A27" s="134" t="s">
        <v>21</v>
      </c>
      <c r="B27" s="123" t="s">
        <v>109</v>
      </c>
      <c r="C27" s="164">
        <f>'перечень мероприятий'!E28</f>
        <v>1380</v>
      </c>
      <c r="D27" s="157">
        <v>0</v>
      </c>
      <c r="E27" s="79" t="s">
        <v>61</v>
      </c>
      <c r="F27" s="62" t="s">
        <v>108</v>
      </c>
      <c r="G27" s="62">
        <v>4</v>
      </c>
      <c r="H27" s="62">
        <v>4</v>
      </c>
      <c r="I27" s="133">
        <v>5</v>
      </c>
      <c r="J27" s="125">
        <v>5</v>
      </c>
      <c r="K27" s="125">
        <v>5</v>
      </c>
    </row>
    <row r="28" spans="1:11" ht="104.25" customHeight="1">
      <c r="A28" s="90" t="s">
        <v>140</v>
      </c>
      <c r="B28" s="99" t="s">
        <v>122</v>
      </c>
      <c r="C28" s="16">
        <f>C29+C31+C33+C36+C37+C39+C41+C42+C43+C44</f>
        <v>5601.9</v>
      </c>
      <c r="D28" s="16">
        <v>0</v>
      </c>
      <c r="E28" s="59"/>
      <c r="F28" s="59"/>
      <c r="G28" s="59"/>
      <c r="H28" s="59"/>
      <c r="I28" s="59"/>
      <c r="J28" s="125"/>
      <c r="K28" s="125"/>
    </row>
    <row r="29" spans="1:11">
      <c r="A29" s="209" t="s">
        <v>25</v>
      </c>
      <c r="B29" s="210" t="s">
        <v>72</v>
      </c>
      <c r="C29" s="208">
        <f>'перечень мероприятий'!E31</f>
        <v>0</v>
      </c>
      <c r="D29" s="207">
        <v>0</v>
      </c>
      <c r="E29" s="59" t="s">
        <v>65</v>
      </c>
      <c r="F29" s="59" t="s">
        <v>59</v>
      </c>
      <c r="G29" s="59">
        <v>1</v>
      </c>
      <c r="H29" s="59">
        <v>1</v>
      </c>
      <c r="I29" s="59">
        <v>1</v>
      </c>
      <c r="J29" s="125">
        <v>1</v>
      </c>
      <c r="K29" s="125">
        <v>1</v>
      </c>
    </row>
    <row r="30" spans="1:11" ht="27" customHeight="1">
      <c r="A30" s="209"/>
      <c r="B30" s="210"/>
      <c r="C30" s="208"/>
      <c r="D30" s="207"/>
      <c r="E30" s="59" t="s">
        <v>66</v>
      </c>
      <c r="F30" s="59" t="s">
        <v>67</v>
      </c>
      <c r="G30" s="59">
        <v>50</v>
      </c>
      <c r="H30" s="59">
        <v>50</v>
      </c>
      <c r="I30" s="59">
        <v>50</v>
      </c>
      <c r="J30" s="125">
        <v>50</v>
      </c>
      <c r="K30" s="125">
        <v>50</v>
      </c>
    </row>
    <row r="31" spans="1:11">
      <c r="A31" s="209" t="s">
        <v>28</v>
      </c>
      <c r="B31" s="210" t="s">
        <v>29</v>
      </c>
      <c r="C31" s="208">
        <f>'перечень мероприятий'!E32</f>
        <v>270</v>
      </c>
      <c r="D31" s="207">
        <v>0</v>
      </c>
      <c r="E31" s="59" t="s">
        <v>64</v>
      </c>
      <c r="F31" s="59" t="s">
        <v>59</v>
      </c>
      <c r="G31" s="59">
        <v>12</v>
      </c>
      <c r="H31" s="59">
        <v>12</v>
      </c>
      <c r="I31" s="59">
        <v>12</v>
      </c>
      <c r="J31" s="125">
        <v>12</v>
      </c>
      <c r="K31" s="125">
        <v>12</v>
      </c>
    </row>
    <row r="32" spans="1:11" ht="51.75" customHeight="1">
      <c r="A32" s="209"/>
      <c r="B32" s="210"/>
      <c r="C32" s="208"/>
      <c r="D32" s="207"/>
      <c r="E32" s="59" t="s">
        <v>73</v>
      </c>
      <c r="F32" s="59" t="s">
        <v>62</v>
      </c>
      <c r="G32" s="59">
        <v>15</v>
      </c>
      <c r="H32" s="59">
        <v>15</v>
      </c>
      <c r="I32" s="133">
        <v>15</v>
      </c>
      <c r="J32" s="125">
        <v>15</v>
      </c>
      <c r="K32" s="125">
        <v>15</v>
      </c>
    </row>
    <row r="33" spans="1:11" ht="19.5" customHeight="1">
      <c r="A33" s="215" t="s">
        <v>31</v>
      </c>
      <c r="B33" s="212" t="s">
        <v>152</v>
      </c>
      <c r="C33" s="217">
        <f>'перечень мероприятий'!E33</f>
        <v>150</v>
      </c>
      <c r="D33" s="219">
        <v>0</v>
      </c>
      <c r="E33" s="231" t="s">
        <v>74</v>
      </c>
      <c r="F33" s="231" t="s">
        <v>62</v>
      </c>
      <c r="G33" s="231">
        <v>3</v>
      </c>
      <c r="H33" s="231">
        <v>3</v>
      </c>
      <c r="I33" s="231">
        <v>3</v>
      </c>
      <c r="J33" s="230">
        <v>3</v>
      </c>
      <c r="K33" s="230">
        <v>3</v>
      </c>
    </row>
    <row r="34" spans="1:11" ht="21.75" customHeight="1">
      <c r="A34" s="216"/>
      <c r="B34" s="213"/>
      <c r="C34" s="218"/>
      <c r="D34" s="220"/>
      <c r="E34" s="175"/>
      <c r="F34" s="175"/>
      <c r="G34" s="175"/>
      <c r="H34" s="175"/>
      <c r="I34" s="175"/>
      <c r="J34" s="175"/>
      <c r="K34" s="175"/>
    </row>
    <row r="35" spans="1:11" ht="25.5" customHeight="1">
      <c r="A35" s="175"/>
      <c r="B35" s="214"/>
      <c r="C35" s="175"/>
      <c r="D35" s="175"/>
      <c r="E35" s="133" t="s">
        <v>153</v>
      </c>
      <c r="F35" s="133" t="s">
        <v>62</v>
      </c>
      <c r="G35" s="133">
        <v>0</v>
      </c>
      <c r="H35" s="133">
        <v>1</v>
      </c>
      <c r="I35" s="133">
        <v>0</v>
      </c>
      <c r="J35" s="125">
        <v>0</v>
      </c>
      <c r="K35" s="125">
        <v>0</v>
      </c>
    </row>
    <row r="36" spans="1:11" ht="178.5">
      <c r="A36" s="145" t="s">
        <v>33</v>
      </c>
      <c r="B36" s="55" t="s">
        <v>75</v>
      </c>
      <c r="C36" s="161">
        <f>'перечень мероприятий'!E34</f>
        <v>190.5</v>
      </c>
      <c r="D36" s="54">
        <v>0</v>
      </c>
      <c r="E36" s="59" t="s">
        <v>76</v>
      </c>
      <c r="F36" s="59" t="s">
        <v>59</v>
      </c>
      <c r="G36" s="59">
        <v>1</v>
      </c>
      <c r="H36" s="59">
        <v>1</v>
      </c>
      <c r="I36" s="59">
        <v>1</v>
      </c>
      <c r="J36" s="125">
        <v>1</v>
      </c>
      <c r="K36" s="125">
        <v>1</v>
      </c>
    </row>
    <row r="37" spans="1:11" ht="25.5">
      <c r="A37" s="209" t="s">
        <v>34</v>
      </c>
      <c r="B37" s="211" t="s">
        <v>77</v>
      </c>
      <c r="C37" s="207">
        <f>'перечень мероприятий'!E35</f>
        <v>0</v>
      </c>
      <c r="D37" s="208">
        <v>0</v>
      </c>
      <c r="E37" s="59" t="s">
        <v>78</v>
      </c>
      <c r="F37" s="59" t="s">
        <v>67</v>
      </c>
      <c r="G37" s="59">
        <v>10</v>
      </c>
      <c r="H37" s="59">
        <v>10</v>
      </c>
      <c r="I37" s="59">
        <v>10</v>
      </c>
      <c r="J37" s="125">
        <v>10</v>
      </c>
      <c r="K37" s="125">
        <v>10</v>
      </c>
    </row>
    <row r="38" spans="1:11" ht="25.5">
      <c r="A38" s="209"/>
      <c r="B38" s="211"/>
      <c r="C38" s="207"/>
      <c r="D38" s="208"/>
      <c r="E38" s="59" t="s">
        <v>79</v>
      </c>
      <c r="F38" s="59" t="s">
        <v>67</v>
      </c>
      <c r="G38" s="59">
        <v>10</v>
      </c>
      <c r="H38" s="59">
        <v>10</v>
      </c>
      <c r="I38" s="59">
        <v>10</v>
      </c>
      <c r="J38" s="125">
        <v>10</v>
      </c>
      <c r="K38" s="125">
        <v>10</v>
      </c>
    </row>
    <row r="39" spans="1:11" ht="25.5">
      <c r="A39" s="209" t="s">
        <v>37</v>
      </c>
      <c r="B39" s="211" t="s">
        <v>41</v>
      </c>
      <c r="C39" s="207">
        <f>'перечень мероприятий'!E36</f>
        <v>0</v>
      </c>
      <c r="D39" s="208">
        <v>0</v>
      </c>
      <c r="E39" s="59" t="s">
        <v>71</v>
      </c>
      <c r="F39" s="59" t="s">
        <v>67</v>
      </c>
      <c r="G39" s="59">
        <v>20</v>
      </c>
      <c r="H39" s="59">
        <v>25</v>
      </c>
      <c r="I39" s="59">
        <v>30</v>
      </c>
      <c r="J39" s="125">
        <v>32</v>
      </c>
      <c r="K39" s="125">
        <v>35</v>
      </c>
    </row>
    <row r="40" spans="1:11" ht="36.75" customHeight="1">
      <c r="A40" s="209"/>
      <c r="B40" s="211"/>
      <c r="C40" s="207"/>
      <c r="D40" s="208"/>
      <c r="E40" s="59" t="s">
        <v>80</v>
      </c>
      <c r="F40" s="59" t="s">
        <v>67</v>
      </c>
      <c r="G40" s="59">
        <v>20</v>
      </c>
      <c r="H40" s="59">
        <v>25</v>
      </c>
      <c r="I40" s="59">
        <v>30</v>
      </c>
      <c r="J40" s="125">
        <v>32</v>
      </c>
      <c r="K40" s="125">
        <v>35</v>
      </c>
    </row>
    <row r="41" spans="1:11" ht="25.5">
      <c r="A41" s="145" t="s">
        <v>40</v>
      </c>
      <c r="B41" s="55" t="s">
        <v>44</v>
      </c>
      <c r="C41" s="162">
        <f>'перечень мероприятий'!E37</f>
        <v>17</v>
      </c>
      <c r="D41" s="54">
        <v>0</v>
      </c>
      <c r="E41" s="79" t="s">
        <v>139</v>
      </c>
      <c r="F41" s="59" t="s">
        <v>81</v>
      </c>
      <c r="G41" s="59">
        <v>1</v>
      </c>
      <c r="H41" s="59">
        <v>0</v>
      </c>
      <c r="I41" s="133">
        <v>0</v>
      </c>
      <c r="J41" s="125">
        <v>1</v>
      </c>
      <c r="K41" s="125">
        <v>3</v>
      </c>
    </row>
    <row r="42" spans="1:11" ht="51">
      <c r="A42" s="145" t="s">
        <v>43</v>
      </c>
      <c r="B42" s="55" t="s">
        <v>47</v>
      </c>
      <c r="C42" s="56">
        <v>0</v>
      </c>
      <c r="D42" s="54">
        <v>0</v>
      </c>
      <c r="E42" s="59" t="s">
        <v>65</v>
      </c>
      <c r="F42" s="59" t="s">
        <v>59</v>
      </c>
      <c r="G42" s="59">
        <v>0</v>
      </c>
      <c r="H42" s="59">
        <v>1</v>
      </c>
      <c r="I42" s="59">
        <v>0</v>
      </c>
      <c r="J42" s="125">
        <v>0</v>
      </c>
      <c r="K42" s="125">
        <v>0</v>
      </c>
    </row>
    <row r="43" spans="1:11" ht="56.25" customHeight="1">
      <c r="A43" s="145" t="s">
        <v>46</v>
      </c>
      <c r="B43" s="55" t="str">
        <f>'перечень мероприятий'!B39</f>
        <v xml:space="preserve">Поставка и техническое обслуживание переносных средств пожаротушения (огнетушителей ОП 4) </v>
      </c>
      <c r="C43" s="56">
        <f>'перечень мероприятий'!E39</f>
        <v>5.9</v>
      </c>
      <c r="D43" s="54">
        <v>0</v>
      </c>
      <c r="E43" s="59" t="s">
        <v>90</v>
      </c>
      <c r="F43" s="59" t="s">
        <v>62</v>
      </c>
      <c r="G43" s="59">
        <v>10</v>
      </c>
      <c r="H43" s="59">
        <v>10</v>
      </c>
      <c r="I43" s="59">
        <v>10</v>
      </c>
      <c r="J43" s="125">
        <v>10</v>
      </c>
      <c r="K43" s="125">
        <v>10</v>
      </c>
    </row>
    <row r="44" spans="1:11" ht="44.25" customHeight="1">
      <c r="A44" s="170" t="s">
        <v>49</v>
      </c>
      <c r="B44" s="169" t="s">
        <v>151</v>
      </c>
      <c r="C44" s="171">
        <f>'перечень мероприятий'!E40</f>
        <v>4968.5</v>
      </c>
      <c r="D44" s="171">
        <v>0</v>
      </c>
      <c r="E44" s="156" t="s">
        <v>167</v>
      </c>
      <c r="F44" s="156" t="s">
        <v>59</v>
      </c>
      <c r="G44" s="156">
        <v>1</v>
      </c>
      <c r="H44" s="156">
        <v>1</v>
      </c>
      <c r="I44" s="156">
        <v>1</v>
      </c>
      <c r="J44" s="125">
        <v>2</v>
      </c>
      <c r="K44" s="125">
        <v>1</v>
      </c>
    </row>
    <row r="45" spans="1:11" ht="68.25" customHeight="1">
      <c r="A45" s="90" t="s">
        <v>141</v>
      </c>
      <c r="B45" s="99" t="s">
        <v>123</v>
      </c>
      <c r="C45" s="39">
        <f>C46</f>
        <v>0</v>
      </c>
      <c r="D45" s="16">
        <f>D46</f>
        <v>0</v>
      </c>
      <c r="E45" s="59"/>
      <c r="F45" s="59"/>
      <c r="G45" s="59"/>
      <c r="H45" s="59"/>
      <c r="I45" s="59"/>
      <c r="J45" s="125"/>
      <c r="K45" s="125"/>
    </row>
    <row r="46" spans="1:11" ht="61.5" customHeight="1">
      <c r="A46" s="40" t="s">
        <v>51</v>
      </c>
      <c r="B46" s="50" t="s">
        <v>134</v>
      </c>
      <c r="C46" s="71">
        <v>0</v>
      </c>
      <c r="D46" s="71">
        <v>0</v>
      </c>
      <c r="E46" s="59" t="s">
        <v>91</v>
      </c>
      <c r="F46" s="59" t="s">
        <v>59</v>
      </c>
      <c r="G46" s="132" t="s">
        <v>132</v>
      </c>
      <c r="H46" s="132" t="s">
        <v>132</v>
      </c>
      <c r="I46" s="59">
        <v>4</v>
      </c>
      <c r="J46" s="125">
        <v>4</v>
      </c>
      <c r="K46" s="125">
        <v>4</v>
      </c>
    </row>
    <row r="47" spans="1:11" ht="75" customHeight="1">
      <c r="A47" s="40" t="s">
        <v>133</v>
      </c>
      <c r="B47" s="50" t="s">
        <v>84</v>
      </c>
      <c r="C47" s="81">
        <v>0</v>
      </c>
      <c r="D47" s="81">
        <v>0</v>
      </c>
      <c r="E47" s="79" t="s">
        <v>91</v>
      </c>
      <c r="F47" s="79" t="s">
        <v>59</v>
      </c>
      <c r="G47" s="132" t="s">
        <v>132</v>
      </c>
      <c r="H47" s="132" t="s">
        <v>132</v>
      </c>
      <c r="I47" s="79">
        <v>4</v>
      </c>
      <c r="J47" s="125">
        <v>4</v>
      </c>
      <c r="K47" s="125">
        <v>4</v>
      </c>
    </row>
    <row r="48" spans="1:11" ht="18" customHeight="1">
      <c r="A48" s="40"/>
      <c r="B48" s="50" t="s">
        <v>135</v>
      </c>
      <c r="C48" s="81">
        <f>C50</f>
        <v>31001.9</v>
      </c>
      <c r="D48" s="81">
        <f>D50</f>
        <v>0</v>
      </c>
      <c r="E48" s="79"/>
      <c r="F48" s="79"/>
      <c r="G48" s="80"/>
      <c r="H48" s="80"/>
      <c r="I48" s="79"/>
      <c r="J48" s="125"/>
      <c r="K48" s="125"/>
    </row>
    <row r="49" spans="1:11" ht="20.25" customHeight="1">
      <c r="A49" s="40"/>
      <c r="B49" s="50" t="s">
        <v>136</v>
      </c>
      <c r="C49" s="81">
        <f>C50</f>
        <v>31001.9</v>
      </c>
      <c r="D49" s="81">
        <f>D50</f>
        <v>0</v>
      </c>
      <c r="E49" s="79"/>
      <c r="F49" s="79"/>
      <c r="G49" s="80"/>
      <c r="H49" s="80"/>
      <c r="I49" s="79"/>
      <c r="J49" s="125"/>
      <c r="K49" s="125"/>
    </row>
    <row r="50" spans="1:11" ht="15" customHeight="1">
      <c r="A50" s="205" t="s">
        <v>82</v>
      </c>
      <c r="B50" s="206"/>
      <c r="C50" s="16">
        <f>C15+C28+C45</f>
        <v>31001.9</v>
      </c>
      <c r="D50" s="16">
        <v>0</v>
      </c>
      <c r="E50" s="89"/>
      <c r="F50" s="17"/>
      <c r="G50" s="17"/>
      <c r="H50" s="17"/>
      <c r="I50" s="17"/>
      <c r="J50" s="125"/>
      <c r="K50" s="125"/>
    </row>
    <row r="51" spans="1:11" ht="15" customHeight="1">
      <c r="A51" s="89"/>
      <c r="B51" s="91" t="s">
        <v>136</v>
      </c>
      <c r="C51" s="163">
        <f>C50</f>
        <v>31001.9</v>
      </c>
      <c r="D51" s="92">
        <f>D50</f>
        <v>0</v>
      </c>
      <c r="E51" s="89"/>
      <c r="F51" s="17"/>
      <c r="G51" s="17"/>
      <c r="H51" s="17"/>
      <c r="I51" s="17"/>
      <c r="J51" s="125"/>
      <c r="K51" s="125"/>
    </row>
    <row r="52" spans="1:11" ht="11.25" customHeight="1">
      <c r="A52" s="23"/>
      <c r="B52" s="23"/>
      <c r="C52" s="24"/>
      <c r="D52" s="24"/>
      <c r="E52" s="23"/>
      <c r="F52" s="25"/>
      <c r="G52" s="25"/>
      <c r="H52" s="25"/>
      <c r="I52" s="25"/>
    </row>
    <row r="53" spans="1:11" ht="15.75">
      <c r="A53" s="18" t="s">
        <v>83</v>
      </c>
      <c r="B53" s="43"/>
      <c r="C53" s="43"/>
      <c r="D53" s="43"/>
      <c r="E53" s="43"/>
      <c r="F53" s="43"/>
      <c r="G53" s="43"/>
      <c r="H53" s="43"/>
      <c r="I53" s="19"/>
    </row>
    <row r="54" spans="1:11">
      <c r="A54" s="204" t="s">
        <v>113</v>
      </c>
      <c r="B54" s="204"/>
      <c r="C54" s="204"/>
      <c r="D54" s="204"/>
      <c r="E54" s="204"/>
      <c r="F54" s="204"/>
      <c r="G54" s="204"/>
      <c r="H54" s="204"/>
      <c r="I54" s="204"/>
    </row>
    <row r="55" spans="1:11">
      <c r="A55" s="204"/>
      <c r="B55" s="204"/>
      <c r="C55" s="204"/>
      <c r="D55" s="204"/>
      <c r="E55" s="204"/>
      <c r="F55" s="204"/>
      <c r="G55" s="204"/>
      <c r="H55" s="204"/>
      <c r="I55" s="204"/>
    </row>
    <row r="56" spans="1:11">
      <c r="A56" s="43"/>
      <c r="B56" s="43"/>
      <c r="C56" s="43"/>
      <c r="D56" s="43"/>
      <c r="E56" s="43"/>
      <c r="F56" s="43"/>
      <c r="G56" s="43"/>
      <c r="H56" s="43"/>
      <c r="I56" s="43"/>
    </row>
    <row r="57" spans="1:11">
      <c r="A57" s="43"/>
      <c r="B57" s="43"/>
      <c r="C57" s="43"/>
      <c r="D57" s="43"/>
      <c r="E57" s="43"/>
      <c r="F57" s="43"/>
      <c r="G57" s="43"/>
      <c r="H57" s="43"/>
      <c r="I57" s="43"/>
    </row>
    <row r="58" spans="1:11">
      <c r="A58" s="43"/>
      <c r="B58" s="43"/>
      <c r="C58" s="43"/>
      <c r="D58" s="43"/>
      <c r="E58" s="43"/>
      <c r="F58" s="43"/>
      <c r="G58" s="43"/>
      <c r="H58" s="43"/>
      <c r="I58" s="43"/>
    </row>
    <row r="59" spans="1:11">
      <c r="A59" s="43"/>
      <c r="B59" s="43"/>
      <c r="C59" s="43"/>
      <c r="D59" s="43"/>
      <c r="E59" s="43"/>
      <c r="F59" s="43"/>
      <c r="G59" s="43"/>
      <c r="H59" s="43"/>
      <c r="I59" s="43"/>
    </row>
    <row r="60" spans="1:11">
      <c r="A60" s="43"/>
      <c r="B60" s="43"/>
      <c r="C60" s="43"/>
      <c r="D60" s="43"/>
      <c r="E60" s="43"/>
      <c r="F60" s="43"/>
      <c r="G60" s="43"/>
      <c r="H60" s="43"/>
      <c r="I60" s="43"/>
    </row>
    <row r="61" spans="1:11">
      <c r="A61" s="43"/>
      <c r="B61" s="43"/>
      <c r="C61" s="43"/>
      <c r="D61" s="43"/>
      <c r="E61" s="43"/>
      <c r="F61" s="43"/>
      <c r="G61" s="43"/>
      <c r="H61" s="43"/>
      <c r="I61" s="43"/>
    </row>
    <row r="62" spans="1:11">
      <c r="A62" s="43"/>
      <c r="B62" s="43"/>
      <c r="C62" s="43"/>
      <c r="D62" s="43"/>
      <c r="E62" s="43"/>
      <c r="F62" s="43"/>
      <c r="G62" s="43"/>
      <c r="H62" s="43"/>
      <c r="I62" s="43"/>
    </row>
    <row r="63" spans="1:11">
      <c r="A63" s="43"/>
      <c r="B63" s="43"/>
      <c r="C63" s="43"/>
      <c r="D63" s="43"/>
      <c r="E63" s="43"/>
      <c r="F63" s="43"/>
      <c r="G63" s="43"/>
      <c r="H63" s="43"/>
      <c r="I63" s="43"/>
    </row>
    <row r="64" spans="1:11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</sheetData>
  <mergeCells count="57">
    <mergeCell ref="E3:K3"/>
    <mergeCell ref="F2:K2"/>
    <mergeCell ref="E33:E34"/>
    <mergeCell ref="C37:C38"/>
    <mergeCell ref="D37:D38"/>
    <mergeCell ref="E7:K7"/>
    <mergeCell ref="F4:I4"/>
    <mergeCell ref="E6:I6"/>
    <mergeCell ref="F5:J5"/>
    <mergeCell ref="G33:G34"/>
    <mergeCell ref="H33:H34"/>
    <mergeCell ref="I33:I34"/>
    <mergeCell ref="A14:I14"/>
    <mergeCell ref="A20:A21"/>
    <mergeCell ref="B20:B21"/>
    <mergeCell ref="A22:A23"/>
    <mergeCell ref="A39:A40"/>
    <mergeCell ref="A33:A35"/>
    <mergeCell ref="C33:C35"/>
    <mergeCell ref="D33:D35"/>
    <mergeCell ref="E8:J8"/>
    <mergeCell ref="A10:I10"/>
    <mergeCell ref="A9:I9"/>
    <mergeCell ref="C11:D11"/>
    <mergeCell ref="A11:A12"/>
    <mergeCell ref="E11:E12"/>
    <mergeCell ref="F11:F12"/>
    <mergeCell ref="B11:B12"/>
    <mergeCell ref="G11:K11"/>
    <mergeCell ref="J33:J34"/>
    <mergeCell ref="K33:K34"/>
    <mergeCell ref="F33:F34"/>
    <mergeCell ref="B22:B23"/>
    <mergeCell ref="C22:C23"/>
    <mergeCell ref="D22:D23"/>
    <mergeCell ref="D20:D21"/>
    <mergeCell ref="A16:A18"/>
    <mergeCell ref="B16:B18"/>
    <mergeCell ref="C16:C18"/>
    <mergeCell ref="D16:D18"/>
    <mergeCell ref="C20:C21"/>
    <mergeCell ref="A54:I55"/>
    <mergeCell ref="A50:B50"/>
    <mergeCell ref="D29:D30"/>
    <mergeCell ref="C31:C32"/>
    <mergeCell ref="D31:D32"/>
    <mergeCell ref="A31:A32"/>
    <mergeCell ref="B31:B32"/>
    <mergeCell ref="A29:A30"/>
    <mergeCell ref="B29:B30"/>
    <mergeCell ref="C29:C30"/>
    <mergeCell ref="B39:B40"/>
    <mergeCell ref="C39:C40"/>
    <mergeCell ref="D39:D40"/>
    <mergeCell ref="A37:A38"/>
    <mergeCell ref="B37:B38"/>
    <mergeCell ref="B33:B35"/>
  </mergeCells>
  <phoneticPr fontId="11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opLeftCell="A13" workbookViewId="0">
      <selection sqref="A1:L28"/>
    </sheetView>
  </sheetViews>
  <sheetFormatPr defaultRowHeight="15"/>
  <cols>
    <col min="1" max="1" width="55.28515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7.140625" customWidth="1"/>
  </cols>
  <sheetData>
    <row r="1" spans="1:12" ht="18.75">
      <c r="A1" s="52"/>
      <c r="B1" s="52"/>
      <c r="C1" s="52"/>
      <c r="D1" s="52"/>
      <c r="E1" s="234" t="s">
        <v>178</v>
      </c>
      <c r="F1" s="234"/>
      <c r="G1" s="234"/>
      <c r="H1" s="235"/>
      <c r="I1" s="235"/>
      <c r="J1" s="235"/>
      <c r="K1" s="222"/>
      <c r="L1" s="222"/>
    </row>
    <row r="2" spans="1:12" ht="17.25" customHeight="1">
      <c r="A2" s="52"/>
      <c r="B2" s="52"/>
      <c r="C2" s="52"/>
      <c r="D2" s="52"/>
      <c r="E2" s="234" t="s">
        <v>179</v>
      </c>
      <c r="F2" s="234"/>
      <c r="G2" s="234"/>
      <c r="H2" s="234"/>
      <c r="I2" s="234"/>
      <c r="J2" s="234"/>
      <c r="K2" s="222"/>
      <c r="L2" s="222"/>
    </row>
    <row r="3" spans="1:12" ht="17.25" customHeight="1">
      <c r="A3" s="52"/>
      <c r="B3" s="52"/>
      <c r="C3" s="52"/>
      <c r="D3" s="52"/>
      <c r="E3" s="234" t="s">
        <v>175</v>
      </c>
      <c r="F3" s="222"/>
      <c r="G3" s="222"/>
      <c r="H3" s="222"/>
      <c r="I3" s="222"/>
      <c r="J3" s="222"/>
    </row>
    <row r="4" spans="1:12" ht="2.25" customHeight="1">
      <c r="A4" s="52"/>
      <c r="B4" s="52"/>
      <c r="C4" s="52"/>
      <c r="D4" s="52"/>
      <c r="E4" s="234" t="s">
        <v>175</v>
      </c>
      <c r="F4" s="222"/>
      <c r="G4" s="222"/>
      <c r="H4" s="222"/>
      <c r="I4" s="222"/>
      <c r="J4" s="222"/>
    </row>
    <row r="5" spans="1:12" ht="4.5" customHeight="1">
      <c r="A5" s="52"/>
      <c r="B5" s="52"/>
      <c r="C5" s="52"/>
      <c r="D5" s="52"/>
      <c r="E5" s="239"/>
      <c r="F5" s="240"/>
      <c r="G5" s="240"/>
      <c r="H5" s="240"/>
      <c r="I5" s="240"/>
      <c r="J5" s="240"/>
    </row>
    <row r="6" spans="1:12" ht="14.25" hidden="1" customHeight="1">
      <c r="A6" s="52"/>
      <c r="B6" s="52"/>
      <c r="C6" s="52"/>
      <c r="D6" s="52"/>
      <c r="E6" s="239" t="s">
        <v>176</v>
      </c>
      <c r="F6" s="239"/>
      <c r="G6" s="239"/>
      <c r="H6" s="239"/>
      <c r="I6" s="239"/>
      <c r="J6" s="239"/>
    </row>
    <row r="7" spans="1:12" ht="10.5" hidden="1" customHeight="1">
      <c r="A7" s="52"/>
      <c r="B7" s="52"/>
      <c r="C7" s="52"/>
      <c r="D7" s="52"/>
      <c r="E7" s="239"/>
      <c r="F7" s="239"/>
      <c r="G7" s="239"/>
      <c r="H7" s="239"/>
      <c r="I7" s="239"/>
      <c r="J7" s="239"/>
    </row>
    <row r="8" spans="1:12" ht="11.25" customHeight="1">
      <c r="A8" s="52"/>
      <c r="B8" s="52"/>
      <c r="C8" s="52"/>
      <c r="D8" s="52"/>
      <c r="E8" s="239" t="s">
        <v>177</v>
      </c>
      <c r="F8" s="239"/>
      <c r="G8" s="239"/>
      <c r="H8" s="239"/>
      <c r="I8" s="239"/>
      <c r="J8" s="239"/>
    </row>
    <row r="9" spans="1:12">
      <c r="A9" s="238" t="s">
        <v>93</v>
      </c>
      <c r="B9" s="238"/>
      <c r="C9" s="238"/>
      <c r="D9" s="238"/>
      <c r="E9" s="238"/>
      <c r="F9" s="238"/>
      <c r="G9" s="238"/>
      <c r="H9" s="238"/>
      <c r="I9" s="238"/>
      <c r="J9" s="238"/>
    </row>
    <row r="10" spans="1:12" ht="15.75">
      <c r="A10" s="236" t="s">
        <v>94</v>
      </c>
      <c r="B10" s="236"/>
      <c r="C10" s="236"/>
      <c r="D10" s="236"/>
      <c r="E10" s="236"/>
      <c r="F10" s="236"/>
      <c r="G10" s="236"/>
      <c r="H10" s="236"/>
      <c r="I10" s="236"/>
      <c r="J10" s="236"/>
    </row>
    <row r="11" spans="1:12" ht="15.75">
      <c r="A11" s="237" t="s">
        <v>157</v>
      </c>
      <c r="B11" s="237"/>
      <c r="C11" s="237"/>
      <c r="D11" s="237"/>
      <c r="E11" s="237"/>
      <c r="F11" s="237"/>
      <c r="G11" s="237"/>
      <c r="H11" s="237"/>
      <c r="I11" s="237"/>
      <c r="J11" s="237"/>
    </row>
    <row r="12" spans="1:12" ht="8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2">
      <c r="A13" s="225" t="s">
        <v>95</v>
      </c>
      <c r="B13" s="179" t="s">
        <v>96</v>
      </c>
      <c r="C13" s="225" t="s">
        <v>97</v>
      </c>
      <c r="D13" s="225" t="s">
        <v>98</v>
      </c>
      <c r="E13" s="225" t="s">
        <v>99</v>
      </c>
      <c r="F13" s="225"/>
      <c r="G13" s="226" t="s">
        <v>100</v>
      </c>
      <c r="H13" s="227"/>
      <c r="I13" s="227"/>
      <c r="J13" s="227"/>
      <c r="K13" s="228"/>
      <c r="L13" s="229"/>
    </row>
    <row r="14" spans="1:12" ht="24" customHeight="1">
      <c r="A14" s="225"/>
      <c r="B14" s="179"/>
      <c r="C14" s="225"/>
      <c r="D14" s="225"/>
      <c r="E14" s="225" t="s">
        <v>101</v>
      </c>
      <c r="F14" s="225" t="s">
        <v>102</v>
      </c>
      <c r="G14" s="225" t="s">
        <v>103</v>
      </c>
      <c r="H14" s="226" t="s">
        <v>104</v>
      </c>
      <c r="I14" s="227"/>
      <c r="J14" s="227"/>
      <c r="K14" s="228"/>
      <c r="L14" s="229"/>
    </row>
    <row r="15" spans="1:12" ht="53.25" customHeight="1">
      <c r="A15" s="225"/>
      <c r="B15" s="179"/>
      <c r="C15" s="225"/>
      <c r="D15" s="225"/>
      <c r="E15" s="225"/>
      <c r="F15" s="225"/>
      <c r="G15" s="225"/>
      <c r="H15" s="102" t="s">
        <v>145</v>
      </c>
      <c r="I15" s="102" t="s">
        <v>146</v>
      </c>
      <c r="J15" s="102" t="s">
        <v>147</v>
      </c>
      <c r="K15" s="125" t="s">
        <v>148</v>
      </c>
      <c r="L15" s="125" t="s">
        <v>149</v>
      </c>
    </row>
    <row r="16" spans="1:12" ht="11.2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75"/>
      <c r="L16" s="75"/>
    </row>
    <row r="17" spans="1:12" ht="27.75" customHeight="1">
      <c r="A17" s="241" t="s">
        <v>162</v>
      </c>
      <c r="B17" s="242"/>
      <c r="C17" s="242"/>
      <c r="D17" s="242"/>
      <c r="E17" s="242"/>
      <c r="F17" s="242"/>
      <c r="G17" s="242"/>
      <c r="H17" s="242"/>
      <c r="I17" s="242"/>
      <c r="J17" s="243"/>
      <c r="K17" s="75"/>
      <c r="L17" s="75"/>
    </row>
    <row r="18" spans="1:12" ht="100.5" customHeight="1">
      <c r="A18" s="67" t="s">
        <v>164</v>
      </c>
      <c r="B18" s="41" t="s">
        <v>150</v>
      </c>
      <c r="C18" s="41"/>
      <c r="D18" s="41" t="s">
        <v>105</v>
      </c>
      <c r="E18" s="42"/>
      <c r="F18" s="42"/>
      <c r="G18" s="42">
        <f>H18+I18+J18+K18+L18</f>
        <v>1380</v>
      </c>
      <c r="H18" s="42">
        <v>230</v>
      </c>
      <c r="I18" s="64">
        <v>250</v>
      </c>
      <c r="J18" s="42">
        <v>300</v>
      </c>
      <c r="K18" s="151">
        <v>300</v>
      </c>
      <c r="L18" s="151">
        <v>300</v>
      </c>
    </row>
    <row r="19" spans="1:12" ht="32.25" customHeight="1">
      <c r="A19" s="147" t="s">
        <v>24</v>
      </c>
      <c r="B19" s="41"/>
      <c r="C19" s="41"/>
      <c r="D19" s="41"/>
      <c r="E19" s="42"/>
      <c r="F19" s="42"/>
      <c r="G19" s="42">
        <f>H19+I19+J19+K19+L19</f>
        <v>1380</v>
      </c>
      <c r="H19" s="66">
        <f>H18</f>
        <v>230</v>
      </c>
      <c r="I19" s="152">
        <f>I18</f>
        <v>250</v>
      </c>
      <c r="J19" s="66">
        <f>J18</f>
        <v>300</v>
      </c>
      <c r="K19" s="153">
        <f>K18</f>
        <v>300</v>
      </c>
      <c r="L19" s="153">
        <f>L18</f>
        <v>300</v>
      </c>
    </row>
    <row r="20" spans="1:12" ht="18" customHeight="1">
      <c r="A20" s="244" t="s">
        <v>163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6"/>
    </row>
    <row r="21" spans="1:12" ht="78.75" customHeight="1">
      <c r="A21" s="155" t="s">
        <v>166</v>
      </c>
      <c r="B21" s="149" t="s">
        <v>150</v>
      </c>
      <c r="C21" s="148"/>
      <c r="D21" s="150" t="s">
        <v>105</v>
      </c>
      <c r="E21" s="148"/>
      <c r="F21" s="148"/>
      <c r="G21" s="168">
        <f>H21+I21+J21+K21+L21</f>
        <v>4968.5</v>
      </c>
      <c r="H21" s="151">
        <v>597.5</v>
      </c>
      <c r="I21" s="151">
        <v>619</v>
      </c>
      <c r="J21" s="151">
        <v>519</v>
      </c>
      <c r="K21" s="151">
        <v>1922</v>
      </c>
      <c r="L21" s="151">
        <v>1311</v>
      </c>
    </row>
    <row r="22" spans="1:12" ht="27" customHeight="1">
      <c r="A22" s="63" t="s">
        <v>165</v>
      </c>
      <c r="B22" s="65"/>
      <c r="C22" s="65"/>
      <c r="D22" s="65"/>
      <c r="E22" s="66"/>
      <c r="F22" s="66"/>
      <c r="G22" s="66">
        <f t="shared" ref="G22:L22" si="0">G21</f>
        <v>4968.5</v>
      </c>
      <c r="H22" s="66">
        <f t="shared" si="0"/>
        <v>597.5</v>
      </c>
      <c r="I22" s="66">
        <f t="shared" si="0"/>
        <v>619</v>
      </c>
      <c r="J22" s="66">
        <f t="shared" si="0"/>
        <v>519</v>
      </c>
      <c r="K22" s="153">
        <f t="shared" si="0"/>
        <v>1922</v>
      </c>
      <c r="L22" s="153">
        <f t="shared" si="0"/>
        <v>1311</v>
      </c>
    </row>
    <row r="23" spans="1:12">
      <c r="A23" s="29" t="s">
        <v>106</v>
      </c>
      <c r="B23" s="31"/>
      <c r="C23" s="31"/>
      <c r="D23" s="29"/>
      <c r="E23" s="30"/>
      <c r="F23" s="32"/>
      <c r="G23" s="32">
        <f t="shared" ref="G23:L23" si="1">G19+G22</f>
        <v>6348.5</v>
      </c>
      <c r="H23" s="33">
        <f t="shared" si="1"/>
        <v>827.5</v>
      </c>
      <c r="I23" s="32">
        <f t="shared" si="1"/>
        <v>869</v>
      </c>
      <c r="J23" s="33">
        <f t="shared" si="1"/>
        <v>819</v>
      </c>
      <c r="K23" s="154">
        <f t="shared" si="1"/>
        <v>2222</v>
      </c>
      <c r="L23" s="154">
        <f t="shared" si="1"/>
        <v>1611</v>
      </c>
    </row>
    <row r="24" spans="1:12" ht="9.75" customHeight="1">
      <c r="A24" s="19"/>
      <c r="B24" s="19"/>
      <c r="C24" s="19"/>
      <c r="D24" s="34"/>
      <c r="E24" s="34"/>
      <c r="F24" s="34"/>
      <c r="G24" s="34"/>
      <c r="H24" s="34"/>
      <c r="I24" s="34"/>
      <c r="J24" s="34"/>
    </row>
    <row r="25" spans="1:12" ht="15.75">
      <c r="A25" s="18" t="s">
        <v>83</v>
      </c>
      <c r="I25" s="19"/>
      <c r="J25" s="35"/>
    </row>
    <row r="26" spans="1:12" ht="15.6" customHeight="1">
      <c r="A26" s="204" t="s">
        <v>168</v>
      </c>
      <c r="B26" s="204"/>
      <c r="C26" s="204"/>
      <c r="D26" s="204"/>
      <c r="E26" s="204"/>
      <c r="F26" s="204"/>
      <c r="G26" s="204"/>
      <c r="H26" s="204"/>
      <c r="I26" s="204"/>
      <c r="J26" s="222"/>
    </row>
    <row r="27" spans="1:12" ht="15.6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22"/>
    </row>
  </sheetData>
  <mergeCells count="23">
    <mergeCell ref="A13:A15"/>
    <mergeCell ref="B13:B15"/>
    <mergeCell ref="C13:C15"/>
    <mergeCell ref="A26:J27"/>
    <mergeCell ref="A17:J17"/>
    <mergeCell ref="D13:D15"/>
    <mergeCell ref="E13:F13"/>
    <mergeCell ref="E14:E15"/>
    <mergeCell ref="F14:F15"/>
    <mergeCell ref="G14:G15"/>
    <mergeCell ref="H14:L14"/>
    <mergeCell ref="G13:L13"/>
    <mergeCell ref="A20:L20"/>
    <mergeCell ref="E3:J3"/>
    <mergeCell ref="E1:L1"/>
    <mergeCell ref="E2:L2"/>
    <mergeCell ref="A10:J10"/>
    <mergeCell ref="A11:J11"/>
    <mergeCell ref="A9:J9"/>
    <mergeCell ref="E5:J5"/>
    <mergeCell ref="E6:J7"/>
    <mergeCell ref="E8:J8"/>
    <mergeCell ref="E4:J4"/>
  </mergeCells>
  <phoneticPr fontId="11" type="noConversion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мероприятий</vt:lpstr>
      <vt:lpstr>перечень результатов</vt:lpstr>
      <vt:lpstr>адресный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2022-10-28T12:50:10Z</cp:lastPrinted>
  <dcterms:created xsi:type="dcterms:W3CDTF">2019-09-27T07:21:04Z</dcterms:created>
  <dcterms:modified xsi:type="dcterms:W3CDTF">2022-10-28T12:51:09Z</dcterms:modified>
</cp:coreProperties>
</file>